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EXPRESS\home\事業部\01　発信文書\令和3年度\全建事発第XXX号　品確法に基づく運用指針の運用状況等に関するアンケートについて（協力依頼）\アンケート調査票\調査票（KKS加工後）\"/>
    </mc:Choice>
  </mc:AlternateContent>
  <xr:revisionPtr revIDLastSave="0" documentId="8_{D9C69580-FFDF-4743-AFCB-CDE2B237CE0B}" xr6:coauthVersionLast="46" xr6:coauthVersionMax="46" xr10:uidLastSave="{00000000-0000-0000-0000-000000000000}"/>
  <workbookProtection workbookPassword="8AA1" lockStructure="1"/>
  <bookViews>
    <workbookView xWindow="-120" yWindow="-120" windowWidth="29040" windowHeight="15840" xr2:uid="{00000000-000D-0000-FFFF-FFFF00000000}"/>
  </bookViews>
  <sheets>
    <sheet name="別添3 実施状況調査票（企業用）" sheetId="5" r:id="rId1"/>
    <sheet name="都道府県ﾘｽﾄ" sheetId="6" state="hidden" r:id="rId2"/>
  </sheets>
  <externalReferences>
    <externalReference r:id="rId3"/>
  </externalReferences>
  <definedNames>
    <definedName name="_xlnm.Print_Area" localSheetId="0">'別添3 実施状況調査票（企業用）'!$A$1:$AT$799</definedName>
    <definedName name="都道府県ﾘｽﾄ">都道府県ﾘｽﾄ!$A$1:$A$47</definedName>
    <definedName name="都道府県名" localSheetId="1">都道府県ﾘｽﾄ!$A$1:$A$47</definedName>
    <definedName name="都道府県名">[1]都道府県ﾘｽﾄ!$A$1:$A$54</definedName>
  </definedNames>
  <calcPr calcId="191029"/>
</workbook>
</file>

<file path=xl/calcChain.xml><?xml version="1.0" encoding="utf-8"?>
<calcChain xmlns="http://schemas.openxmlformats.org/spreadsheetml/2006/main">
  <c r="D563" i="5" l="1"/>
  <c r="D560" i="5"/>
  <c r="AF517" i="5"/>
  <c r="Y35" i="5" l="1"/>
  <c r="I35" i="5"/>
  <c r="D764" i="5" l="1"/>
  <c r="D681" i="5"/>
  <c r="B646" i="5"/>
  <c r="D657" i="5" l="1"/>
  <c r="E422" i="5" l="1"/>
  <c r="E404" i="5"/>
  <c r="E163" i="5"/>
  <c r="W777" i="5" l="1"/>
  <c r="AJ772" i="5"/>
  <c r="D767" i="5"/>
  <c r="AD316" i="5" l="1"/>
  <c r="AI457" i="5" l="1"/>
  <c r="AA375" i="5"/>
  <c r="AA377" i="5"/>
  <c r="AA383" i="5"/>
  <c r="AA380" i="5"/>
  <c r="L725" i="5"/>
  <c r="AD330" i="5"/>
  <c r="AD323" i="5"/>
  <c r="AD309" i="5"/>
  <c r="U444" i="5" l="1"/>
  <c r="AF429" i="5"/>
  <c r="X410" i="5"/>
  <c r="L727" i="5" l="1"/>
  <c r="L729" i="5"/>
  <c r="C727" i="5"/>
  <c r="C725" i="5"/>
  <c r="C723" i="5"/>
  <c r="C698" i="5" l="1"/>
  <c r="C696" i="5"/>
  <c r="C694" i="5"/>
  <c r="L700" i="5"/>
  <c r="L698" i="5"/>
  <c r="L696" i="5"/>
  <c r="E468" i="5" l="1"/>
  <c r="J583" i="5" l="1"/>
  <c r="E300" i="5" l="1"/>
  <c r="L179" i="5" l="1"/>
  <c r="L177" i="5"/>
  <c r="L175" i="5"/>
  <c r="C179" i="5"/>
  <c r="C177" i="5"/>
  <c r="C175" i="5"/>
  <c r="L117" i="5"/>
  <c r="L115" i="5"/>
  <c r="C117" i="5"/>
  <c r="C115" i="5"/>
  <c r="L113" i="5"/>
  <c r="C113" i="5"/>
  <c r="L105" i="5"/>
  <c r="C105" i="5"/>
  <c r="L103" i="5" l="1"/>
  <c r="C103" i="5"/>
  <c r="Z648" i="5" l="1"/>
  <c r="AI632" i="5" l="1"/>
  <c r="D471" i="5"/>
  <c r="D425" i="5"/>
  <c r="D407" i="5"/>
  <c r="D547" i="5" l="1"/>
  <c r="D544" i="5"/>
  <c r="D530" i="5"/>
  <c r="D527" i="5"/>
  <c r="D524" i="5"/>
  <c r="AF617" i="5" l="1"/>
  <c r="AI475" i="5"/>
</calcChain>
</file>

<file path=xl/sharedStrings.xml><?xml version="1.0" encoding="utf-8"?>
<sst xmlns="http://schemas.openxmlformats.org/spreadsheetml/2006/main" count="853" uniqueCount="380">
  <si>
    <t>【企業情報】</t>
    <phoneticPr fontId="2"/>
  </si>
  <si>
    <t>等級</t>
    <rPh sb="0" eb="2">
      <t>トウキュウ</t>
    </rPh>
    <phoneticPr fontId="2"/>
  </si>
  <si>
    <t>都道府県</t>
    <rPh sb="0" eb="4">
      <t>トドウフケン</t>
    </rPh>
    <phoneticPr fontId="2"/>
  </si>
  <si>
    <t>国</t>
    <rPh sb="0" eb="1">
      <t>クニ</t>
    </rPh>
    <phoneticPr fontId="2"/>
  </si>
  <si>
    <t>国土交通省</t>
  </si>
  <si>
    <t>１．１千万円未満</t>
    <rPh sb="3" eb="6">
      <t>センマンエン</t>
    </rPh>
    <rPh sb="6" eb="8">
      <t>ミマン</t>
    </rPh>
    <phoneticPr fontId="2"/>
  </si>
  <si>
    <t>≪入力について≫
・緑色の囲みは選択肢から回答を選択してください。（プルダウンが表示されます）
・複数回答（該当するものをすべてチェック）するものは、回答欄にチェックを選択（記入）してください。
・水色の囲みは直接入力をお願いします。</t>
    <phoneticPr fontId="2"/>
  </si>
  <si>
    <t>都道府県</t>
    <phoneticPr fontId="2"/>
  </si>
  <si>
    <t>回答</t>
    <rPh sb="0" eb="2">
      <t>カイトウ</t>
    </rPh>
    <phoneticPr fontId="2"/>
  </si>
  <si>
    <t>１．良い</t>
    <rPh sb="2" eb="3">
      <t>ヨ</t>
    </rPh>
    <phoneticPr fontId="2"/>
  </si>
  <si>
    <t>その他</t>
    <rPh sb="2" eb="3">
      <t>タ</t>
    </rPh>
    <phoneticPr fontId="2"/>
  </si>
  <si>
    <t>競争の激化</t>
    <phoneticPr fontId="2"/>
  </si>
  <si>
    <t>４．悪くなってきた</t>
    <phoneticPr fontId="2"/>
  </si>
  <si>
    <t>２．良くなってきた</t>
    <phoneticPr fontId="2"/>
  </si>
  <si>
    <t>３．変わらない</t>
    <phoneticPr fontId="2"/>
  </si>
  <si>
    <t>５．悪い</t>
    <phoneticPr fontId="2"/>
  </si>
  <si>
    <t>４．その他</t>
    <phoneticPr fontId="2"/>
  </si>
  <si>
    <t>２．手放していない・維持している</t>
    <phoneticPr fontId="2"/>
  </si>
  <si>
    <t>３．拡充・拡大した</t>
    <phoneticPr fontId="2"/>
  </si>
  <si>
    <t>自然減（定年／老朽化）</t>
    <phoneticPr fontId="2"/>
  </si>
  <si>
    <t>事業の集中、効率化</t>
    <rPh sb="0" eb="2">
      <t>ジギョウ</t>
    </rPh>
    <rPh sb="3" eb="5">
      <t>シュウチュウ</t>
    </rPh>
    <rPh sb="6" eb="9">
      <t>コウリツカ</t>
    </rPh>
    <phoneticPr fontId="2"/>
  </si>
  <si>
    <t>人件費・経費の上昇等（収益性悪化）</t>
    <phoneticPr fontId="2"/>
  </si>
  <si>
    <t>受注の減少</t>
    <phoneticPr fontId="2"/>
  </si>
  <si>
    <t>品確法に基づく「発注関係事務の運用に関する指針（運用指針）」
の運用状況等に関するアンケート調査票</t>
    <rPh sb="0" eb="3">
      <t>ヒンカクホウ</t>
    </rPh>
    <rPh sb="4" eb="5">
      <t>モト</t>
    </rPh>
    <rPh sb="8" eb="10">
      <t>ハッチュウ</t>
    </rPh>
    <rPh sb="10" eb="12">
      <t>カンケイ</t>
    </rPh>
    <rPh sb="12" eb="14">
      <t>ジム</t>
    </rPh>
    <rPh sb="15" eb="17">
      <t>ウンヨウ</t>
    </rPh>
    <rPh sb="18" eb="19">
      <t>カン</t>
    </rPh>
    <rPh sb="21" eb="23">
      <t>シシン</t>
    </rPh>
    <rPh sb="24" eb="26">
      <t>ウンヨウ</t>
    </rPh>
    <rPh sb="26" eb="28">
      <t>シシン</t>
    </rPh>
    <rPh sb="32" eb="34">
      <t>ウンヨウ</t>
    </rPh>
    <rPh sb="36" eb="37">
      <t>トウ</t>
    </rPh>
    <phoneticPr fontId="6"/>
  </si>
  <si>
    <t>１．貴社の所在地</t>
    <rPh sb="2" eb="4">
      <t>キシャ</t>
    </rPh>
    <rPh sb="5" eb="8">
      <t>ショザイチ</t>
    </rPh>
    <phoneticPr fontId="2"/>
  </si>
  <si>
    <t>２．貴社の等級</t>
    <rPh sb="2" eb="4">
      <t>キシャ</t>
    </rPh>
    <rPh sb="5" eb="7">
      <t>トウキュウ</t>
    </rPh>
    <phoneticPr fontId="2"/>
  </si>
  <si>
    <t>１．１０人未満</t>
    <rPh sb="4" eb="5">
      <t>ヒト</t>
    </rPh>
    <rPh sb="5" eb="7">
      <t>ミマン</t>
    </rPh>
    <phoneticPr fontId="2"/>
  </si>
  <si>
    <t>２．１０人以上３０人未満</t>
    <rPh sb="4" eb="5">
      <t>ヒト</t>
    </rPh>
    <rPh sb="5" eb="7">
      <t>イジョウ</t>
    </rPh>
    <rPh sb="9" eb="10">
      <t>ヒト</t>
    </rPh>
    <rPh sb="10" eb="12">
      <t>ミマン</t>
    </rPh>
    <phoneticPr fontId="2"/>
  </si>
  <si>
    <t>３．３０人以上５０人未満</t>
    <rPh sb="4" eb="5">
      <t>ヒト</t>
    </rPh>
    <rPh sb="5" eb="7">
      <t>イジョウ</t>
    </rPh>
    <rPh sb="9" eb="10">
      <t>ヒト</t>
    </rPh>
    <phoneticPr fontId="2"/>
  </si>
  <si>
    <t>４．５０人以上１００人未満</t>
    <rPh sb="4" eb="5">
      <t>ヒト</t>
    </rPh>
    <rPh sb="5" eb="7">
      <t>イジョウ</t>
    </rPh>
    <rPh sb="10" eb="11">
      <t>ヒト</t>
    </rPh>
    <rPh sb="11" eb="13">
      <t>ミマン</t>
    </rPh>
    <phoneticPr fontId="2"/>
  </si>
  <si>
    <t>１．２億円未満</t>
    <rPh sb="4" eb="5">
      <t>エン</t>
    </rPh>
    <rPh sb="5" eb="7">
      <t>ミマン</t>
    </rPh>
    <phoneticPr fontId="2"/>
  </si>
  <si>
    <t>２．２億円以上５億円未満</t>
    <rPh sb="3" eb="5">
      <t>オクエン</t>
    </rPh>
    <rPh sb="5" eb="7">
      <t>イジョウ</t>
    </rPh>
    <rPh sb="9" eb="10">
      <t>エン</t>
    </rPh>
    <rPh sb="10" eb="12">
      <t>ミマン</t>
    </rPh>
    <phoneticPr fontId="2"/>
  </si>
  <si>
    <t>３．５億円以上１０億円未満</t>
    <rPh sb="3" eb="4">
      <t>オク</t>
    </rPh>
    <phoneticPr fontId="2"/>
  </si>
  <si>
    <t>４．１０億円以上５０億円未満</t>
    <rPh sb="4" eb="6">
      <t>オクエン</t>
    </rPh>
    <rPh sb="6" eb="8">
      <t>イジョウ</t>
    </rPh>
    <rPh sb="10" eb="12">
      <t>オクエン</t>
    </rPh>
    <rPh sb="12" eb="14">
      <t>ミマン</t>
    </rPh>
    <phoneticPr fontId="2"/>
  </si>
  <si>
    <t>６．１００億円以上</t>
    <rPh sb="5" eb="7">
      <t>オクエン</t>
    </rPh>
    <rPh sb="7" eb="9">
      <t>イジョウ</t>
    </rPh>
    <phoneticPr fontId="2"/>
  </si>
  <si>
    <t>５．５０億円以上１００億円未満</t>
    <rPh sb="4" eb="6">
      <t>オクエン</t>
    </rPh>
    <rPh sb="6" eb="8">
      <t>イジョウ</t>
    </rPh>
    <rPh sb="11" eb="13">
      <t>オクエン</t>
    </rPh>
    <rPh sb="13" eb="15">
      <t>ミマン</t>
    </rPh>
    <phoneticPr fontId="2"/>
  </si>
  <si>
    <t>６．１０億円以上</t>
    <rPh sb="4" eb="6">
      <t>オクエン</t>
    </rPh>
    <rPh sb="6" eb="8">
      <t>イジョウ</t>
    </rPh>
    <phoneticPr fontId="2"/>
  </si>
  <si>
    <t>５．１００人以上２００人未満</t>
    <rPh sb="5" eb="6">
      <t>ヒト</t>
    </rPh>
    <rPh sb="6" eb="8">
      <t>イジョウ</t>
    </rPh>
    <rPh sb="11" eb="12">
      <t>ニン</t>
    </rPh>
    <rPh sb="12" eb="14">
      <t>ミマン</t>
    </rPh>
    <phoneticPr fontId="2"/>
  </si>
  <si>
    <t>６．２００人以上</t>
    <rPh sb="5" eb="6">
      <t>ヒト</t>
    </rPh>
    <rPh sb="6" eb="8">
      <t>イジョウ</t>
    </rPh>
    <phoneticPr fontId="2"/>
  </si>
  <si>
    <t>１．（ほぼ）行われている</t>
    <rPh sb="6" eb="7">
      <t>オコナ</t>
    </rPh>
    <phoneticPr fontId="2"/>
  </si>
  <si>
    <t>２．（あまり）行われていない</t>
    <rPh sb="7" eb="8">
      <t>オコナ</t>
    </rPh>
    <phoneticPr fontId="2"/>
  </si>
  <si>
    <t>Ｑ２　予定価格には、最新の労務単価、資材・機材等の実勢価格が適切に反映されていますか?</t>
    <phoneticPr fontId="2"/>
  </si>
  <si>
    <t>１．（ほぼ）されている</t>
  </si>
  <si>
    <t>１．（ほぼ）されている</t>
    <phoneticPr fontId="2"/>
  </si>
  <si>
    <t>２．（あまり）されていない</t>
  </si>
  <si>
    <t>４．不明</t>
  </si>
  <si>
    <t>４．不明</t>
    <phoneticPr fontId="2"/>
  </si>
  <si>
    <t>２．（あまり）されていない</t>
    <phoneticPr fontId="2"/>
  </si>
  <si>
    <t>３．不明</t>
    <phoneticPr fontId="2"/>
  </si>
  <si>
    <t>　　　審査会など）は行われていますか？</t>
    <phoneticPr fontId="2"/>
  </si>
  <si>
    <t>１．あり</t>
    <phoneticPr fontId="2"/>
  </si>
  <si>
    <t>２．なし</t>
    <phoneticPr fontId="2"/>
  </si>
  <si>
    <t>３．不明</t>
    <phoneticPr fontId="2"/>
  </si>
  <si>
    <t>２．進んでいない</t>
    <rPh sb="2" eb="3">
      <t>スス</t>
    </rPh>
    <phoneticPr fontId="2"/>
  </si>
  <si>
    <t>２．貴社の状況の変化について</t>
    <rPh sb="2" eb="4">
      <t>キシャ</t>
    </rPh>
    <rPh sb="5" eb="7">
      <t>ジョウキョウ</t>
    </rPh>
    <rPh sb="8" eb="10">
      <t>ヘンカ</t>
    </rPh>
    <phoneticPr fontId="2"/>
  </si>
  <si>
    <t>３．地域建設業の持続性確保について</t>
    <rPh sb="2" eb="4">
      <t>チイキ</t>
    </rPh>
    <rPh sb="4" eb="7">
      <t>ケンセツギョウ</t>
    </rPh>
    <rPh sb="8" eb="11">
      <t>ジゾクセイ</t>
    </rPh>
    <rPh sb="11" eb="13">
      <t>カクホ</t>
    </rPh>
    <phoneticPr fontId="2"/>
  </si>
  <si>
    <t>１．黒字であった</t>
    <rPh sb="2" eb="4">
      <t>クロジ</t>
    </rPh>
    <phoneticPr fontId="2"/>
  </si>
  <si>
    <t>２．利益なし</t>
    <rPh sb="2" eb="4">
      <t>リエキ</t>
    </rPh>
    <phoneticPr fontId="2"/>
  </si>
  <si>
    <t>３．赤字であった</t>
    <rPh sb="2" eb="4">
      <t>アカジ</t>
    </rPh>
    <phoneticPr fontId="2"/>
  </si>
  <si>
    <t>４．その他</t>
    <rPh sb="4" eb="5">
      <t>タ</t>
    </rPh>
    <phoneticPr fontId="2"/>
  </si>
  <si>
    <t>４．生産性向上の取組みについて</t>
    <rPh sb="2" eb="5">
      <t>セイサンセイ</t>
    </rPh>
    <rPh sb="5" eb="7">
      <t>コウジョウ</t>
    </rPh>
    <rPh sb="8" eb="10">
      <t>トリク</t>
    </rPh>
    <phoneticPr fontId="2"/>
  </si>
  <si>
    <t>５．災害時における対応について</t>
    <rPh sb="2" eb="4">
      <t>サイガイ</t>
    </rPh>
    <rPh sb="4" eb="5">
      <t>ジ</t>
    </rPh>
    <rPh sb="9" eb="11">
      <t>タイオウ</t>
    </rPh>
    <phoneticPr fontId="2"/>
  </si>
  <si>
    <t>３．不明</t>
    <rPh sb="2" eb="4">
      <t>フメイ</t>
    </rPh>
    <phoneticPr fontId="2"/>
  </si>
  <si>
    <t>１．策定している</t>
    <rPh sb="2" eb="4">
      <t>サクテイ</t>
    </rPh>
    <phoneticPr fontId="2"/>
  </si>
  <si>
    <t>２．策定予定である</t>
    <rPh sb="2" eb="4">
      <t>サクテイ</t>
    </rPh>
    <rPh sb="4" eb="6">
      <t>ヨテイ</t>
    </rPh>
    <phoneticPr fontId="2"/>
  </si>
  <si>
    <t>その他</t>
    <rPh sb="2" eb="3">
      <t>タ</t>
    </rPh>
    <phoneticPr fontId="1"/>
  </si>
  <si>
    <t>官積算への適切な反映</t>
    <rPh sb="0" eb="1">
      <t>カン</t>
    </rPh>
    <rPh sb="1" eb="3">
      <t>セキサン</t>
    </rPh>
    <rPh sb="5" eb="7">
      <t>テキセツ</t>
    </rPh>
    <rPh sb="8" eb="10">
      <t>ハンエイ</t>
    </rPh>
    <phoneticPr fontId="1"/>
  </si>
  <si>
    <t>工事成績への適切な加点措置</t>
    <rPh sb="0" eb="2">
      <t>コウジ</t>
    </rPh>
    <rPh sb="2" eb="4">
      <t>セイセキ</t>
    </rPh>
    <rPh sb="6" eb="8">
      <t>テキセツ</t>
    </rPh>
    <rPh sb="9" eb="11">
      <t>カテン</t>
    </rPh>
    <rPh sb="11" eb="13">
      <t>ソチ</t>
    </rPh>
    <phoneticPr fontId="1"/>
  </si>
  <si>
    <t>３．入札参加なし</t>
    <rPh sb="2" eb="4">
      <t>ニュウサツ</t>
    </rPh>
    <rPh sb="4" eb="6">
      <t>サンカ</t>
    </rPh>
    <phoneticPr fontId="2"/>
  </si>
  <si>
    <t>３．受注工事なし</t>
    <rPh sb="2" eb="4">
      <t>ジュチュウ</t>
    </rPh>
    <rPh sb="4" eb="6">
      <t>コウジ</t>
    </rPh>
    <phoneticPr fontId="2"/>
  </si>
  <si>
    <t>３．不調・不落なし</t>
    <rPh sb="2" eb="4">
      <t>フチョウ</t>
    </rPh>
    <rPh sb="5" eb="7">
      <t>フラク</t>
    </rPh>
    <phoneticPr fontId="2"/>
  </si>
  <si>
    <t>１．（ほぼ）とられている</t>
  </si>
  <si>
    <t>１．（ほぼ）とられている</t>
    <phoneticPr fontId="2"/>
  </si>
  <si>
    <t>２．（あまり）とられていない</t>
  </si>
  <si>
    <t>２．（あまり）とられていない</t>
    <phoneticPr fontId="2"/>
  </si>
  <si>
    <t>発注量の減少</t>
    <rPh sb="2" eb="3">
      <t>リョウ</t>
    </rPh>
    <phoneticPr fontId="2"/>
  </si>
  <si>
    <t>技術者の不足</t>
    <rPh sb="4" eb="6">
      <t>フソク</t>
    </rPh>
    <phoneticPr fontId="2"/>
  </si>
  <si>
    <t>受注の減少</t>
    <rPh sb="0" eb="2">
      <t>ジュチュウ</t>
    </rPh>
    <rPh sb="3" eb="5">
      <t>ゲンショウ</t>
    </rPh>
    <phoneticPr fontId="2"/>
  </si>
  <si>
    <t>競争の激化</t>
    <rPh sb="0" eb="2">
      <t>キョウソウ</t>
    </rPh>
    <rPh sb="3" eb="5">
      <t>ゲキカ</t>
    </rPh>
    <phoneticPr fontId="2"/>
  </si>
  <si>
    <t>変更契約の不徹底</t>
    <rPh sb="0" eb="2">
      <t>ヘンコウ</t>
    </rPh>
    <rPh sb="2" eb="4">
      <t>ケイヤク</t>
    </rPh>
    <rPh sb="5" eb="8">
      <t>フテッテイ</t>
    </rPh>
    <phoneticPr fontId="2"/>
  </si>
  <si>
    <t>ＩＣＴ施工</t>
    <rPh sb="3" eb="5">
      <t>セコウ</t>
    </rPh>
    <phoneticPr fontId="1"/>
  </si>
  <si>
    <t>新技術導入･施工方法改善</t>
    <rPh sb="0" eb="3">
      <t>シンギジュツ</t>
    </rPh>
    <rPh sb="3" eb="5">
      <t>ドウニュウ</t>
    </rPh>
    <rPh sb="6" eb="8">
      <t>セコウ</t>
    </rPh>
    <rPh sb="8" eb="10">
      <t>ホウホウ</t>
    </rPh>
    <rPh sb="10" eb="12">
      <t>カイゼン</t>
    </rPh>
    <phoneticPr fontId="1"/>
  </si>
  <si>
    <t>技術者能力向上･多能工育成</t>
    <rPh sb="0" eb="3">
      <t>ギジュツシャ</t>
    </rPh>
    <rPh sb="3" eb="5">
      <t>ノウリョク</t>
    </rPh>
    <rPh sb="5" eb="7">
      <t>コウジョウ</t>
    </rPh>
    <rPh sb="8" eb="11">
      <t>タノウコウ</t>
    </rPh>
    <rPh sb="11" eb="13">
      <t>イクセイ</t>
    </rPh>
    <phoneticPr fontId="1"/>
  </si>
  <si>
    <t>（</t>
    <phoneticPr fontId="2"/>
  </si>
  <si>
    <t>）</t>
    <phoneticPr fontId="2"/>
  </si>
  <si>
    <t>１．積極的に取り組む</t>
    <rPh sb="2" eb="5">
      <t>セッキョクテキ</t>
    </rPh>
    <rPh sb="6" eb="7">
      <t>ト</t>
    </rPh>
    <rPh sb="8" eb="9">
      <t>ク</t>
    </rPh>
    <phoneticPr fontId="1"/>
  </si>
  <si>
    <t>５．その他</t>
    <rPh sb="4" eb="5">
      <t>タ</t>
    </rPh>
    <phoneticPr fontId="2"/>
  </si>
  <si>
    <t>対象工事の拡大</t>
    <rPh sb="0" eb="2">
      <t>タイショウ</t>
    </rPh>
    <rPh sb="2" eb="4">
      <t>コウジ</t>
    </rPh>
    <rPh sb="5" eb="7">
      <t>カクダイ</t>
    </rPh>
    <phoneticPr fontId="1"/>
  </si>
  <si>
    <t>対象工事の活用範囲拡大（部分活用）</t>
    <rPh sb="0" eb="2">
      <t>タイショウ</t>
    </rPh>
    <rPh sb="2" eb="4">
      <t>コウジ</t>
    </rPh>
    <rPh sb="5" eb="7">
      <t>カツヨウ</t>
    </rPh>
    <rPh sb="7" eb="9">
      <t>ハンイ</t>
    </rPh>
    <rPh sb="9" eb="11">
      <t>カクダイ</t>
    </rPh>
    <rPh sb="12" eb="14">
      <t>ブブン</t>
    </rPh>
    <rPh sb="14" eb="16">
      <t>カツヨウ</t>
    </rPh>
    <phoneticPr fontId="1"/>
  </si>
  <si>
    <t>発注者側の人材育成･体制整備</t>
    <rPh sb="0" eb="3">
      <t>ハッチュウシャ</t>
    </rPh>
    <rPh sb="3" eb="4">
      <t>ガワ</t>
    </rPh>
    <rPh sb="5" eb="7">
      <t>ジンザイ</t>
    </rPh>
    <rPh sb="7" eb="9">
      <t>イクセイ</t>
    </rPh>
    <rPh sb="10" eb="12">
      <t>タイセイ</t>
    </rPh>
    <rPh sb="12" eb="14">
      <t>セイビ</t>
    </rPh>
    <phoneticPr fontId="1"/>
  </si>
  <si>
    <t>受注者側の人材育成･体制整備</t>
    <rPh sb="0" eb="3">
      <t>ジュチュウシャ</t>
    </rPh>
    <rPh sb="3" eb="4">
      <t>ガワ</t>
    </rPh>
    <rPh sb="5" eb="7">
      <t>ジンザイ</t>
    </rPh>
    <rPh sb="7" eb="9">
      <t>イクセイ</t>
    </rPh>
    <rPh sb="10" eb="12">
      <t>タイセイ</t>
    </rPh>
    <rPh sb="12" eb="14">
      <t>セイビ</t>
    </rPh>
    <phoneticPr fontId="1"/>
  </si>
  <si>
    <t>助成制度の拡充（人材育成･設備投資）</t>
    <rPh sb="0" eb="2">
      <t>ジョセイ</t>
    </rPh>
    <rPh sb="2" eb="4">
      <t>セイド</t>
    </rPh>
    <rPh sb="5" eb="7">
      <t>カクジュウ</t>
    </rPh>
    <rPh sb="8" eb="10">
      <t>ジンザイ</t>
    </rPh>
    <rPh sb="10" eb="12">
      <t>イクセイ</t>
    </rPh>
    <rPh sb="13" eb="15">
      <t>セツビ</t>
    </rPh>
    <rPh sb="15" eb="17">
      <t>トウシ</t>
    </rPh>
    <phoneticPr fontId="1"/>
  </si>
  <si>
    <t>ＩＣＴ施工以外のＩＣＴ活用（ＡＳＰ情報共有､書類作成の電子化等）</t>
    <rPh sb="3" eb="5">
      <t>セコウ</t>
    </rPh>
    <rPh sb="5" eb="7">
      <t>イガイ</t>
    </rPh>
    <rPh sb="11" eb="13">
      <t>カツヨウ</t>
    </rPh>
    <rPh sb="17" eb="19">
      <t>ジョウホウ</t>
    </rPh>
    <rPh sb="19" eb="21">
      <t>キョウユウ</t>
    </rPh>
    <rPh sb="22" eb="24">
      <t>ショルイ</t>
    </rPh>
    <rPh sb="24" eb="26">
      <t>サクセイ</t>
    </rPh>
    <rPh sb="27" eb="30">
      <t>デンシカ</t>
    </rPh>
    <rPh sb="30" eb="31">
      <t>ナド</t>
    </rPh>
    <phoneticPr fontId="1"/>
  </si>
  <si>
    <t>３．策定したいができない</t>
    <rPh sb="2" eb="4">
      <t>サクテイ</t>
    </rPh>
    <phoneticPr fontId="2"/>
  </si>
  <si>
    <t>４．策定の必要性を感じていない</t>
    <rPh sb="2" eb="4">
      <t>サクテイ</t>
    </rPh>
    <rPh sb="5" eb="8">
      <t>ヒツヨウセイ</t>
    </rPh>
    <rPh sb="9" eb="10">
      <t>カン</t>
    </rPh>
    <phoneticPr fontId="2"/>
  </si>
  <si>
    <t xml:space="preserve">
</t>
    <phoneticPr fontId="2"/>
  </si>
  <si>
    <r>
      <t>市区町村</t>
    </r>
    <r>
      <rPr>
        <sz val="8"/>
        <color theme="1"/>
        <rFont val="ＭＳ ゴシック"/>
        <family val="3"/>
        <charset val="128"/>
      </rPr>
      <t>（※）</t>
    </r>
    <rPh sb="0" eb="2">
      <t>シク</t>
    </rPh>
    <rPh sb="2" eb="4">
      <t>チョウソン</t>
    </rPh>
    <phoneticPr fontId="2"/>
  </si>
  <si>
    <t>　（該当項目のみご記入ください。）</t>
    <rPh sb="2" eb="4">
      <t>ガイトウ</t>
    </rPh>
    <rPh sb="4" eb="6">
      <t>コウモク</t>
    </rPh>
    <rPh sb="9" eb="11">
      <t>キニュウ</t>
    </rPh>
    <phoneticPr fontId="2"/>
  </si>
  <si>
    <t>○ 一般土木</t>
    <rPh sb="2" eb="4">
      <t>イッパン</t>
    </rPh>
    <rPh sb="4" eb="6">
      <t>ドボク</t>
    </rPh>
    <phoneticPr fontId="2"/>
  </si>
  <si>
    <r>
      <t>　※</t>
    </r>
    <r>
      <rPr>
        <b/>
        <u/>
        <sz val="12"/>
        <color rgb="FFFF0000"/>
        <rFont val="ＭＳ ゴシック"/>
        <family val="3"/>
        <charset val="128"/>
      </rPr>
      <t>直近（または直近１年間）</t>
    </r>
    <r>
      <rPr>
        <b/>
        <sz val="12"/>
        <color rgb="FFFF0000"/>
        <rFont val="ＭＳ ゴシック"/>
        <family val="3"/>
        <charset val="128"/>
      </rPr>
      <t>における運用状況等についてお答えください。</t>
    </r>
    <rPh sb="8" eb="10">
      <t>チョッキン</t>
    </rPh>
    <rPh sb="18" eb="20">
      <t>ウンヨウ</t>
    </rPh>
    <rPh sb="20" eb="22">
      <t>ジョウキョウ</t>
    </rPh>
    <rPh sb="22" eb="23">
      <t>トウ</t>
    </rPh>
    <phoneticPr fontId="2"/>
  </si>
  <si>
    <t>　　　（該当するものすべてにチェックしてください）</t>
    <phoneticPr fontId="2"/>
  </si>
  <si>
    <t>（受注工事に関するもの）</t>
    <rPh sb="1" eb="3">
      <t>ジュチュウ</t>
    </rPh>
    <rPh sb="3" eb="5">
      <t>コウジ</t>
    </rPh>
    <rPh sb="6" eb="7">
      <t>カン</t>
    </rPh>
    <phoneticPr fontId="2"/>
  </si>
  <si>
    <t>新型コロナウイルス感染症の影響</t>
    <rPh sb="0" eb="2">
      <t>シンガタ</t>
    </rPh>
    <rPh sb="9" eb="12">
      <t>カンセンショウ</t>
    </rPh>
    <rPh sb="13" eb="15">
      <t>エイキョウ</t>
    </rPh>
    <phoneticPr fontId="2"/>
  </si>
  <si>
    <t>工事原価の上昇</t>
    <rPh sb="0" eb="2">
      <t>コウジ</t>
    </rPh>
    <rPh sb="2" eb="4">
      <t>ゲンカ</t>
    </rPh>
    <rPh sb="5" eb="7">
      <t>ジョウショウ</t>
    </rPh>
    <phoneticPr fontId="2"/>
  </si>
  <si>
    <t>　国土交通省</t>
    <rPh sb="1" eb="3">
      <t>コクド</t>
    </rPh>
    <rPh sb="3" eb="6">
      <t>コウツウショウ</t>
    </rPh>
    <phoneticPr fontId="2"/>
  </si>
  <si>
    <r>
      <t>　その他の国</t>
    </r>
    <r>
      <rPr>
        <sz val="8"/>
        <color theme="1"/>
        <rFont val="ＭＳ ゴシック"/>
        <family val="3"/>
        <charset val="128"/>
      </rPr>
      <t>（※）</t>
    </r>
    <rPh sb="3" eb="4">
      <t>タ</t>
    </rPh>
    <rPh sb="5" eb="6">
      <t>クニ</t>
    </rPh>
    <phoneticPr fontId="2"/>
  </si>
  <si>
    <t>）</t>
    <phoneticPr fontId="2"/>
  </si>
  <si>
    <t>）</t>
    <phoneticPr fontId="2"/>
  </si>
  <si>
    <t>　　　　 ※ ＢＩＭ/ＣＩＭ（Building/Construction Information Modering,Management）</t>
    <phoneticPr fontId="1"/>
  </si>
  <si>
    <t>　　　の活用を通じて良かった点、悪かった点、課題や改善・要望する施策などについてお聞かせください。</t>
    <phoneticPr fontId="2"/>
  </si>
  <si>
    <t>　　　適正な見直しや随意契約の活用などの対応がとられましたか？</t>
    <phoneticPr fontId="2"/>
  </si>
  <si>
    <t>　　　主な要因は何ですか？（該当するものすべてにチェックしてください）</t>
    <phoneticPr fontId="2"/>
  </si>
  <si>
    <t>６．新型コロナウイルス感染症の影響について</t>
    <rPh sb="2" eb="4">
      <t>シンガタ</t>
    </rPh>
    <rPh sb="11" eb="13">
      <t>カンセン</t>
    </rPh>
    <rPh sb="13" eb="14">
      <t>ショウ</t>
    </rPh>
    <rPh sb="15" eb="17">
      <t>エイキョウ</t>
    </rPh>
    <phoneticPr fontId="2"/>
  </si>
  <si>
    <t>（事業運営全般に関するもの）</t>
    <rPh sb="1" eb="3">
      <t>ジギョウ</t>
    </rPh>
    <rPh sb="3" eb="5">
      <t>ウンエイ</t>
    </rPh>
    <rPh sb="5" eb="7">
      <t>ゼンパン</t>
    </rPh>
    <rPh sb="8" eb="9">
      <t>カン</t>
    </rPh>
    <phoneticPr fontId="2"/>
  </si>
  <si>
    <t>２．状況により取り組みたい（準備を進めたい）</t>
    <rPh sb="2" eb="4">
      <t>ジョウキョウ</t>
    </rPh>
    <rPh sb="7" eb="8">
      <t>ト</t>
    </rPh>
    <rPh sb="9" eb="10">
      <t>ク</t>
    </rPh>
    <rPh sb="14" eb="16">
      <t>ジュンビ</t>
    </rPh>
    <rPh sb="17" eb="18">
      <t>スス</t>
    </rPh>
    <phoneticPr fontId="1"/>
  </si>
  <si>
    <t>　　　（該当するものすべてにチェックしてください）</t>
    <phoneticPr fontId="2"/>
  </si>
  <si>
    <t xml:space="preserve">　　　　 （特に重要と思われるものすべてにチェックしてください） </t>
    <phoneticPr fontId="2"/>
  </si>
  <si>
    <t>特にしていない</t>
    <rPh sb="0" eb="1">
      <t>トク</t>
    </rPh>
    <phoneticPr fontId="2"/>
  </si>
  <si>
    <t>　　　　 どの程度確保されていますか？</t>
    <rPh sb="7" eb="9">
      <t>テイド</t>
    </rPh>
    <rPh sb="9" eb="11">
      <t>カクホ</t>
    </rPh>
    <phoneticPr fontId="2"/>
  </si>
  <si>
    <t>４．取組予定なし（取組可能な工事がない）</t>
    <rPh sb="2" eb="3">
      <t>ト</t>
    </rPh>
    <rPh sb="3" eb="4">
      <t>ク</t>
    </rPh>
    <rPh sb="4" eb="6">
      <t>ヨテイ</t>
    </rPh>
    <rPh sb="9" eb="11">
      <t>トリクミ</t>
    </rPh>
    <rPh sb="11" eb="13">
      <t>カノウ</t>
    </rPh>
    <rPh sb="14" eb="16">
      <t>コウジ</t>
    </rPh>
    <phoneticPr fontId="2"/>
  </si>
  <si>
    <t>（ 国</t>
    <rPh sb="2" eb="3">
      <t>クニ</t>
    </rPh>
    <phoneticPr fontId="2"/>
  </si>
  <si>
    <t>・</t>
    <phoneticPr fontId="2"/>
  </si>
  <si>
    <t>都道府県</t>
    <rPh sb="0" eb="4">
      <t>トドウフケン</t>
    </rPh>
    <phoneticPr fontId="2"/>
  </si>
  <si>
    <t>市区町村</t>
    <rPh sb="0" eb="2">
      <t>シク</t>
    </rPh>
    <rPh sb="2" eb="4">
      <t>チョウソン</t>
    </rPh>
    <phoneticPr fontId="2"/>
  </si>
  <si>
    <t>）</t>
    <phoneticPr fontId="2"/>
  </si>
  <si>
    <t>※受注した区分すべてにチェックしてください。</t>
    <rPh sb="1" eb="3">
      <t>ジュチュウ</t>
    </rPh>
    <rPh sb="5" eb="7">
      <t>クブン</t>
    </rPh>
    <phoneticPr fontId="2"/>
  </si>
  <si>
    <t>公共事業量の減少</t>
    <rPh sb="0" eb="2">
      <t>コウキョウ</t>
    </rPh>
    <rPh sb="2" eb="4">
      <t>ジギョウ</t>
    </rPh>
    <rPh sb="4" eb="5">
      <t>リョウ</t>
    </rPh>
    <rPh sb="6" eb="8">
      <t>ゲンショウ</t>
    </rPh>
    <phoneticPr fontId="2"/>
  </si>
  <si>
    <t>競争の激化</t>
    <phoneticPr fontId="2"/>
  </si>
  <si>
    <t>　　　資材・機材の実勢価格と積算価格に乖離が生じた場合、予定価格（変更契約を含む）は、見積りの</t>
    <rPh sb="28" eb="30">
      <t>ヨテイ</t>
    </rPh>
    <rPh sb="30" eb="32">
      <t>カカク</t>
    </rPh>
    <rPh sb="33" eb="35">
      <t>ヘンコウ</t>
    </rPh>
    <rPh sb="35" eb="37">
      <t>ケイヤク</t>
    </rPh>
    <rPh sb="38" eb="39">
      <t>フク</t>
    </rPh>
    <rPh sb="43" eb="45">
      <t>ミツ</t>
    </rPh>
    <phoneticPr fontId="1"/>
  </si>
  <si>
    <t>　　　活用などにより適切に設定されていますか？</t>
    <phoneticPr fontId="2"/>
  </si>
  <si>
    <t>　　　お聞かせください。</t>
    <phoneticPr fontId="2"/>
  </si>
  <si>
    <t>７．その他</t>
    <rPh sb="4" eb="5">
      <t>タ</t>
    </rPh>
    <phoneticPr fontId="2"/>
  </si>
  <si>
    <t>１．十分確保している</t>
    <rPh sb="2" eb="4">
      <t>ジュウブン</t>
    </rPh>
    <rPh sb="4" eb="6">
      <t>カクホ</t>
    </rPh>
    <phoneticPr fontId="2"/>
  </si>
  <si>
    <t>３．不足している</t>
    <rPh sb="2" eb="4">
      <t>フソク</t>
    </rPh>
    <phoneticPr fontId="2"/>
  </si>
  <si>
    <t xml:space="preserve"> （平年並みの降雪量）</t>
    <rPh sb="2" eb="4">
      <t>ヘイネン</t>
    </rPh>
    <rPh sb="4" eb="5">
      <t>ナ</t>
    </rPh>
    <rPh sb="7" eb="9">
      <t>コウセツ</t>
    </rPh>
    <rPh sb="9" eb="10">
      <t>リョウ</t>
    </rPh>
    <phoneticPr fontId="2"/>
  </si>
  <si>
    <t xml:space="preserve"> （大雪時）</t>
    <rPh sb="2" eb="4">
      <t>オオユキ</t>
    </rPh>
    <rPh sb="4" eb="5">
      <t>ジ</t>
    </rPh>
    <phoneticPr fontId="2"/>
  </si>
  <si>
    <t xml:space="preserve"> （少雪時）</t>
    <rPh sb="2" eb="3">
      <t>スク</t>
    </rPh>
    <rPh sb="3" eb="4">
      <t>ユキ</t>
    </rPh>
    <rPh sb="4" eb="5">
      <t>ジ</t>
    </rPh>
    <phoneticPr fontId="2"/>
  </si>
  <si>
    <t xml:space="preserve"> （オペレーター等の人員）</t>
    <rPh sb="8" eb="9">
      <t>トウ</t>
    </rPh>
    <rPh sb="10" eb="12">
      <t>ジンイン</t>
    </rPh>
    <phoneticPr fontId="2"/>
  </si>
  <si>
    <t xml:space="preserve"> （除雪機械）</t>
    <rPh sb="2" eb="4">
      <t>ジョセツ</t>
    </rPh>
    <rPh sb="4" eb="6">
      <t>キカイ</t>
    </rPh>
    <phoneticPr fontId="2"/>
  </si>
  <si>
    <t xml:space="preserve"> （人 員）</t>
    <rPh sb="2" eb="3">
      <t>ヒト</t>
    </rPh>
    <rPh sb="4" eb="5">
      <t>イン</t>
    </rPh>
    <phoneticPr fontId="2"/>
  </si>
  <si>
    <t xml:space="preserve"> （機 材）</t>
    <rPh sb="2" eb="3">
      <t>キ</t>
    </rPh>
    <rPh sb="4" eb="5">
      <t>ザイ</t>
    </rPh>
    <phoneticPr fontId="2"/>
  </si>
  <si>
    <t>質問は以上です。　ご協力いただき誠にありがとうございました。</t>
    <rPh sb="0" eb="2">
      <t>シツモン</t>
    </rPh>
    <rPh sb="3" eb="5">
      <t>イジョウ</t>
    </rPh>
    <rPh sb="10" eb="12">
      <t>キョウリョク</t>
    </rPh>
    <rPh sb="16" eb="17">
      <t>マコト</t>
    </rPh>
    <phoneticPr fontId="2"/>
  </si>
  <si>
    <t>１．貴社と取引きがある各発注者における発注関係事務運用指針の運用状況について</t>
    <rPh sb="2" eb="4">
      <t>キシャ</t>
    </rPh>
    <rPh sb="5" eb="7">
      <t>トリヒ</t>
    </rPh>
    <rPh sb="11" eb="12">
      <t>カク</t>
    </rPh>
    <rPh sb="12" eb="15">
      <t>ハッチュウシャ</t>
    </rPh>
    <rPh sb="19" eb="21">
      <t>ハッチュウ</t>
    </rPh>
    <rPh sb="21" eb="23">
      <t>カンケイ</t>
    </rPh>
    <rPh sb="23" eb="25">
      <t>ジム</t>
    </rPh>
    <rPh sb="25" eb="27">
      <t>ウンヨウ</t>
    </rPh>
    <rPh sb="27" eb="29">
      <t>シシン</t>
    </rPh>
    <rPh sb="30" eb="32">
      <t>ウンヨウ</t>
    </rPh>
    <rPh sb="32" eb="34">
      <t>ジョウキョウ</t>
    </rPh>
    <phoneticPr fontId="2"/>
  </si>
  <si>
    <t>２．１千万円以上３千万円未満</t>
    <rPh sb="3" eb="6">
      <t>センマンエン</t>
    </rPh>
    <rPh sb="6" eb="8">
      <t>イジョウ</t>
    </rPh>
    <rPh sb="9" eb="12">
      <t>センマンエン</t>
    </rPh>
    <rPh sb="12" eb="14">
      <t>ミマン</t>
    </rPh>
    <phoneticPr fontId="2"/>
  </si>
  <si>
    <t>３．３千万円以上５千万円未満</t>
    <rPh sb="9" eb="11">
      <t>センマン</t>
    </rPh>
    <phoneticPr fontId="2"/>
  </si>
  <si>
    <t>４．５千万円以上１億円未満</t>
    <rPh sb="3" eb="5">
      <t>センマン</t>
    </rPh>
    <rPh sb="5" eb="6">
      <t>エン</t>
    </rPh>
    <rPh sb="6" eb="8">
      <t>イジョウ</t>
    </rPh>
    <rPh sb="9" eb="11">
      <t>オクエン</t>
    </rPh>
    <rPh sb="11" eb="13">
      <t>ミマン</t>
    </rPh>
    <phoneticPr fontId="2"/>
  </si>
  <si>
    <t>２．必要最低限は確保している</t>
    <rPh sb="2" eb="4">
      <t>ヒツヨウ</t>
    </rPh>
    <rPh sb="4" eb="7">
      <t>サイテイゲン</t>
    </rPh>
    <rPh sb="8" eb="10">
      <t>カクホ</t>
    </rPh>
    <phoneticPr fontId="2"/>
  </si>
  <si>
    <t>５．１億円以上１０億円未満</t>
    <rPh sb="3" eb="5">
      <t>オクエン</t>
    </rPh>
    <rPh sb="5" eb="7">
      <t>イジョウ</t>
    </rPh>
    <rPh sb="9" eb="11">
      <t>オクエン</t>
    </rPh>
    <rPh sb="11" eb="13">
      <t>ミマン</t>
    </rPh>
    <phoneticPr fontId="2"/>
  </si>
  <si>
    <t>　　　事業継続計画（ＢＣＰ）を策定していますか？</t>
    <phoneticPr fontId="2"/>
  </si>
  <si>
    <t>３．取り組みたいが課題により取り組めない</t>
    <rPh sb="2" eb="3">
      <t>ト</t>
    </rPh>
    <rPh sb="4" eb="5">
      <t>ク</t>
    </rPh>
    <rPh sb="9" eb="11">
      <t>カダイ</t>
    </rPh>
    <rPh sb="14" eb="15">
      <t>ト</t>
    </rPh>
    <rPh sb="16" eb="17">
      <t>ク</t>
    </rPh>
    <phoneticPr fontId="1"/>
  </si>
  <si>
    <t>ＩＣＴ建機の価格（リース料）･機能面の改善を含めた体制の充実</t>
    <rPh sb="3" eb="5">
      <t>ケンキ</t>
    </rPh>
    <rPh sb="6" eb="8">
      <t>カカク</t>
    </rPh>
    <rPh sb="12" eb="13">
      <t>リョウ</t>
    </rPh>
    <rPh sb="15" eb="17">
      <t>キノウ</t>
    </rPh>
    <rPh sb="17" eb="18">
      <t>メン</t>
    </rPh>
    <rPh sb="19" eb="21">
      <t>カイゼン</t>
    </rPh>
    <rPh sb="22" eb="23">
      <t>フク</t>
    </rPh>
    <rPh sb="25" eb="27">
      <t>タイセイ</t>
    </rPh>
    <rPh sb="28" eb="30">
      <t>ジュウジツ</t>
    </rPh>
    <phoneticPr fontId="1"/>
  </si>
  <si>
    <t>１．手放した・縮小した</t>
    <rPh sb="2" eb="4">
      <t>テバナ</t>
    </rPh>
    <rPh sb="7" eb="9">
      <t>シュクショウ</t>
    </rPh>
    <phoneticPr fontId="2"/>
  </si>
  <si>
    <t>　　　 　（該当するものすべてにチェックしてください）</t>
    <phoneticPr fontId="2"/>
  </si>
  <si>
    <t>発注価格が実際の工事内容を反映していない</t>
    <rPh sb="0" eb="2">
      <t>ハッチュウ</t>
    </rPh>
    <rPh sb="2" eb="4">
      <t>カカク</t>
    </rPh>
    <rPh sb="5" eb="7">
      <t>ジッサイ</t>
    </rPh>
    <rPh sb="8" eb="10">
      <t>コウジ</t>
    </rPh>
    <rPh sb="10" eb="12">
      <t>ナイヨウ</t>
    </rPh>
    <rPh sb="13" eb="15">
      <t>ハンエイ</t>
    </rPh>
    <phoneticPr fontId="2"/>
  </si>
  <si>
    <t>　　　工事の緊急度に応じて随意契約等の適切な入札契約方式を選択・活用することとされています。貴社が</t>
    <rPh sb="46" eb="48">
      <t>キシャ</t>
    </rPh>
    <phoneticPr fontId="2"/>
  </si>
  <si>
    <t>　　　受注した災害復旧工事は、適切な入札契約方式が選択・活用されていますか？</t>
    <rPh sb="7" eb="9">
      <t>サイガイ</t>
    </rPh>
    <rPh sb="9" eb="11">
      <t>フッキュウ</t>
    </rPh>
    <rPh sb="11" eb="13">
      <t>コウジ</t>
    </rPh>
    <rPh sb="25" eb="27">
      <t>センタク</t>
    </rPh>
    <rPh sb="28" eb="30">
      <t>カツヨウ</t>
    </rPh>
    <phoneticPr fontId="2"/>
  </si>
  <si>
    <t>　　　どうでしたか。また、除雪業務についての課題や改善・要望する施策などがあればお聞かせください。</t>
    <rPh sb="13" eb="15">
      <t>ジョセツ</t>
    </rPh>
    <rPh sb="15" eb="17">
      <t>ギョウム</t>
    </rPh>
    <rPh sb="22" eb="24">
      <t>カダイ</t>
    </rPh>
    <rPh sb="25" eb="27">
      <t>カイゼン</t>
    </rPh>
    <rPh sb="28" eb="30">
      <t>ヨウボウ</t>
    </rPh>
    <rPh sb="32" eb="34">
      <t>シサク</t>
    </rPh>
    <rPh sb="41" eb="42">
      <t>キ</t>
    </rPh>
    <phoneticPr fontId="1"/>
  </si>
  <si>
    <t>＜良かった点＞</t>
    <phoneticPr fontId="2"/>
  </si>
  <si>
    <t>＜悪かった点＞</t>
  </si>
  <si>
    <t>＜改善策、要望＞</t>
  </si>
  <si>
    <t>＜課題や改善・要望する施策＞</t>
    <phoneticPr fontId="2"/>
  </si>
  <si>
    <t>１．既に活用実績がある</t>
    <phoneticPr fontId="2"/>
  </si>
  <si>
    <t>２．今後活用したい（準備を進めている）</t>
    <phoneticPr fontId="2"/>
  </si>
  <si>
    <t>３．活用したいが課題により取り組めない（様子をみる）</t>
    <phoneticPr fontId="2"/>
  </si>
  <si>
    <t>４．活用する予定なし</t>
    <phoneticPr fontId="2"/>
  </si>
  <si>
    <t>５．聞いたことはあるが内容不知</t>
    <phoneticPr fontId="2"/>
  </si>
  <si>
    <t>６．その他</t>
    <phoneticPr fontId="2"/>
  </si>
  <si>
    <t>　　　　 これまでＢＩＭ/ＣＩＭについてどのような取組みをしましたか？（該当するものを選択してください）</t>
    <rPh sb="25" eb="27">
      <t>トリク</t>
    </rPh>
    <rPh sb="43" eb="45">
      <t>センタク</t>
    </rPh>
    <phoneticPr fontId="1"/>
  </si>
  <si>
    <t>※都道府県名を選択してください。</t>
    <rPh sb="7" eb="9">
      <t>センタク</t>
    </rPh>
    <phoneticPr fontId="2"/>
  </si>
  <si>
    <t>●その他の内容や上記回答理由など自由にご記入ください。</t>
    <phoneticPr fontId="2"/>
  </si>
  <si>
    <t>●その他の内容など自由にご記入ください。</t>
    <phoneticPr fontId="2"/>
  </si>
  <si>
    <t>●予定価格設定の課題など自由にご記入ください。</t>
    <phoneticPr fontId="2"/>
  </si>
  <si>
    <t>●上記回答理由など自由にご記入ください。</t>
    <phoneticPr fontId="2"/>
  </si>
  <si>
    <t>●課題や改善・要望する施策など自由にご記入ください。</t>
    <phoneticPr fontId="2"/>
  </si>
  <si>
    <t>　例：機材について、老朽化による買替えを検討したが採算が取れないと判断し断念した。</t>
    <phoneticPr fontId="2"/>
  </si>
  <si>
    <t xml:space="preserve"> 　例：定着してきてはいるが、同発注者内でも担当者によって対応に差がある。</t>
    <phoneticPr fontId="2"/>
  </si>
  <si>
    <t>　 例：市町村では三者会議が開かれることの方が少ない。</t>
    <rPh sb="10" eb="11">
      <t>モノ</t>
    </rPh>
    <phoneticPr fontId="2"/>
  </si>
  <si>
    <t>６．受注割合</t>
    <rPh sb="2" eb="4">
      <t>ジュチュウ</t>
    </rPh>
    <rPh sb="4" eb="6">
      <t>ワリアイ</t>
    </rPh>
    <phoneticPr fontId="2"/>
  </si>
  <si>
    <t>○ 建　築</t>
    <rPh sb="2" eb="3">
      <t>ケン</t>
    </rPh>
    <rPh sb="4" eb="5">
      <t>チク</t>
    </rPh>
    <phoneticPr fontId="2"/>
  </si>
  <si>
    <t>○ 土　木</t>
    <rPh sb="2" eb="3">
      <t>ド</t>
    </rPh>
    <rPh sb="4" eb="5">
      <t>キ</t>
    </rPh>
    <phoneticPr fontId="2"/>
  </si>
  <si>
    <t>○ 公　共</t>
    <rPh sb="2" eb="3">
      <t>コウ</t>
    </rPh>
    <rPh sb="4" eb="5">
      <t>キョウ</t>
    </rPh>
    <phoneticPr fontId="2"/>
  </si>
  <si>
    <t>○ 民　間</t>
    <rPh sb="2" eb="3">
      <t>タミ</t>
    </rPh>
    <rPh sb="4" eb="5">
      <t>マ</t>
    </rPh>
    <phoneticPr fontId="2"/>
  </si>
  <si>
    <t>％</t>
    <phoneticPr fontId="2"/>
  </si>
  <si>
    <t>％</t>
    <phoneticPr fontId="2"/>
  </si>
  <si>
    <r>
      <t>　　</t>
    </r>
    <r>
      <rPr>
        <b/>
        <u/>
        <sz val="12"/>
        <color rgb="FFFF0000"/>
        <rFont val="ＭＳ ゴシック"/>
        <family val="3"/>
        <charset val="128"/>
      </rPr>
      <t>貴社と取引きのある発注者についてのみ</t>
    </r>
    <r>
      <rPr>
        <b/>
        <sz val="12"/>
        <color rgb="FFFF0000"/>
        <rFont val="ＭＳ ゴシック"/>
        <family val="3"/>
        <charset val="128"/>
      </rPr>
      <t>ご回答いただければ結構です。</t>
    </r>
    <rPh sb="2" eb="4">
      <t>キシャ</t>
    </rPh>
    <rPh sb="5" eb="7">
      <t>トリヒキ</t>
    </rPh>
    <rPh sb="11" eb="14">
      <t>ハッチュウシャ</t>
    </rPh>
    <rPh sb="21" eb="23">
      <t>カイトウ</t>
    </rPh>
    <rPh sb="29" eb="31">
      <t>ケッコウ</t>
    </rPh>
    <phoneticPr fontId="2"/>
  </si>
  <si>
    <t>３．資本金額</t>
    <rPh sb="2" eb="4">
      <t>シホン</t>
    </rPh>
    <rPh sb="4" eb="6">
      <t>キンガク</t>
    </rPh>
    <phoneticPr fontId="2"/>
  </si>
  <si>
    <t>４．直近完工高</t>
    <rPh sb="2" eb="4">
      <t>チョッキン</t>
    </rPh>
    <rPh sb="4" eb="7">
      <t>カンコウダカ</t>
    </rPh>
    <phoneticPr fontId="2"/>
  </si>
  <si>
    <t>５．常勤役員及び従業員数</t>
    <rPh sb="2" eb="4">
      <t>ジョウキン</t>
    </rPh>
    <rPh sb="4" eb="6">
      <t>ヤクイン</t>
    </rPh>
    <rPh sb="7" eb="10">
      <t>ジュウギョウイン</t>
    </rPh>
    <rPh sb="10" eb="11">
      <t>スウ</t>
    </rPh>
    <phoneticPr fontId="2"/>
  </si>
  <si>
    <t>※「その他の国」及び「市区町村」の回答は、それぞれの区分における発注者の取組を総合的にみた状況についてお答えください。</t>
    <phoneticPr fontId="2"/>
  </si>
  <si>
    <t>　 例：依然として市町村の多くでは公表頻度が年１回のところが多い。
　　    発注予定に変更があった場合でも、発注見通しが更新されない。</t>
    <phoneticPr fontId="2"/>
  </si>
  <si>
    <t>●改善された内容や課題となっていることなど自由にご記入ください。</t>
    <phoneticPr fontId="2"/>
  </si>
  <si>
    <t>Ｑ３　昨年、中央建設業審議会により「工期に関する基準」の実施が勧告されたところですが、次の発注者の工事</t>
    <phoneticPr fontId="2"/>
  </si>
  <si>
    <t>１．適正</t>
    <rPh sb="2" eb="4">
      <t>テキセイ</t>
    </rPh>
    <phoneticPr fontId="2"/>
  </si>
  <si>
    <t>２．概ね適正</t>
    <rPh sb="2" eb="3">
      <t>オオム</t>
    </rPh>
    <rPh sb="4" eb="6">
      <t>テキセイ</t>
    </rPh>
    <phoneticPr fontId="2"/>
  </si>
  <si>
    <t>３．不適正</t>
    <rPh sb="2" eb="5">
      <t>フテキセイ</t>
    </rPh>
    <phoneticPr fontId="2"/>
  </si>
  <si>
    <t>４．著しく不適正</t>
    <rPh sb="2" eb="3">
      <t>イチジル</t>
    </rPh>
    <rPh sb="5" eb="8">
      <t>フテキセイ</t>
    </rPh>
    <phoneticPr fontId="2"/>
  </si>
  <si>
    <t>５．受注工事なし</t>
    <rPh sb="2" eb="4">
      <t>ジュチュウ</t>
    </rPh>
    <rPh sb="4" eb="6">
      <t>コウジ</t>
    </rPh>
    <phoneticPr fontId="2"/>
  </si>
  <si>
    <t>６．不明</t>
    <phoneticPr fontId="2"/>
  </si>
  <si>
    <t>６．不明</t>
  </si>
  <si>
    <r>
      <t xml:space="preserve"> （省庁</t>
    </r>
    <r>
      <rPr>
        <sz val="10"/>
        <color theme="1"/>
        <rFont val="ＭＳ Ｐゴシック"/>
        <family val="3"/>
        <charset val="128"/>
      </rPr>
      <t>名</t>
    </r>
    <r>
      <rPr>
        <sz val="10"/>
        <color theme="1"/>
        <rFont val="ＭＳ ゴシック"/>
        <family val="3"/>
        <charset val="128"/>
      </rPr>
      <t>：</t>
    </r>
    <rPh sb="2" eb="4">
      <t>ショウチョウ</t>
    </rPh>
    <rPh sb="4" eb="5">
      <t>ナ</t>
    </rPh>
    <phoneticPr fontId="2"/>
  </si>
  <si>
    <t>※「その他の国」の省庁名及び「市区町村」の自治体名は、○○省、□□市、△△町のように具体名をご記入ください。</t>
    <rPh sb="4" eb="5">
      <t>タ</t>
    </rPh>
    <rPh sb="6" eb="7">
      <t>クニ</t>
    </rPh>
    <rPh sb="9" eb="12">
      <t>ショウチョウメイ</t>
    </rPh>
    <rPh sb="12" eb="13">
      <t>オヨ</t>
    </rPh>
    <rPh sb="15" eb="17">
      <t>シク</t>
    </rPh>
    <rPh sb="17" eb="19">
      <t>チョウソン</t>
    </rPh>
    <rPh sb="21" eb="25">
      <t>ジチタイメイ</t>
    </rPh>
    <rPh sb="29" eb="30">
      <t>ショウ</t>
    </rPh>
    <rPh sb="33" eb="34">
      <t>シ</t>
    </rPh>
    <rPh sb="37" eb="38">
      <t>マチ</t>
    </rPh>
    <rPh sb="42" eb="45">
      <t>グタイメイ</t>
    </rPh>
    <rPh sb="47" eb="49">
      <t>キニュウ</t>
    </rPh>
    <phoneticPr fontId="2"/>
  </si>
  <si>
    <t>　　   また、「工期に関する基準」の実施が勧告されて以降、工期の設定状況は改善されていますか？</t>
    <phoneticPr fontId="2"/>
  </si>
  <si>
    <t>　（適正な工期設定）</t>
    <rPh sb="2" eb="4">
      <t>テキセイ</t>
    </rPh>
    <rPh sb="5" eb="7">
      <t>コウキ</t>
    </rPh>
    <rPh sb="7" eb="9">
      <t>セッテイ</t>
    </rPh>
    <phoneticPr fontId="2"/>
  </si>
  <si>
    <r>
      <t>民間工事</t>
    </r>
    <r>
      <rPr>
        <sz val="8"/>
        <color theme="1"/>
        <rFont val="ＭＳ ゴシック"/>
        <family val="3"/>
        <charset val="128"/>
      </rPr>
      <t>（※）</t>
    </r>
    <rPh sb="0" eb="4">
      <t>ミンカンコウジ</t>
    </rPh>
    <phoneticPr fontId="2"/>
  </si>
  <si>
    <r>
      <t>民間工事</t>
    </r>
    <r>
      <rPr>
        <sz val="8"/>
        <color theme="1"/>
        <rFont val="ＭＳ Ｐゴシック"/>
        <family val="3"/>
        <charset val="128"/>
        <scheme val="minor"/>
      </rPr>
      <t>（※）</t>
    </r>
    <rPh sb="0" eb="4">
      <t>ミンカンコウジ</t>
    </rPh>
    <phoneticPr fontId="2"/>
  </si>
  <si>
    <t>６．不明</t>
    <rPh sb="2" eb="4">
      <t>フメイ</t>
    </rPh>
    <phoneticPr fontId="2"/>
  </si>
  <si>
    <t>※貴社が受注した民間工事を総合的にみた状況についてお答えください。</t>
    <phoneticPr fontId="2"/>
  </si>
  <si>
    <t>●民間工事の工期設定に関する課題など自由にご記入ください。</t>
    <phoneticPr fontId="2"/>
  </si>
  <si>
    <t>Ｑ５　直近１年間に週休２日モデル工事を受注しましたか？</t>
    <phoneticPr fontId="2"/>
  </si>
  <si>
    <t>国土交通省</t>
    <rPh sb="0" eb="2">
      <t>コクド</t>
    </rPh>
    <rPh sb="2" eb="5">
      <t>コウツウショウ</t>
    </rPh>
    <phoneticPr fontId="2"/>
  </si>
  <si>
    <t>※「市区町村」の自治体名は、□□市、△△町のように具体名をご記入ください。</t>
    <rPh sb="2" eb="4">
      <t>シク</t>
    </rPh>
    <rPh sb="4" eb="6">
      <t>チョウソン</t>
    </rPh>
    <rPh sb="8" eb="12">
      <t>ジチタイメイ</t>
    </rPh>
    <rPh sb="16" eb="17">
      <t>シ</t>
    </rPh>
    <rPh sb="20" eb="21">
      <t>マチ</t>
    </rPh>
    <rPh sb="25" eb="28">
      <t>グタイメイ</t>
    </rPh>
    <rPh sb="30" eb="32">
      <t>キニュウ</t>
    </rPh>
    <phoneticPr fontId="2"/>
  </si>
  <si>
    <t>●週休２日モデル工事の状況や課題など自由にご記入ください。</t>
    <phoneticPr fontId="2"/>
  </si>
  <si>
    <t>Ｑ７　受発注者間の情報共有を図るため、三者会議（発注者、施工者、設計者）は活用されていますか？</t>
    <phoneticPr fontId="2"/>
  </si>
  <si>
    <t>Ｑ８　迅速な対応を行うため、ワンデーレスポンスは活用されていますか？</t>
    <phoneticPr fontId="2"/>
  </si>
  <si>
    <t>※「その他の国」及び「市区町村」の回答は、それぞれの区分における発注者の取組を総合的にみた状況についてお答えください。</t>
    <rPh sb="4" eb="5">
      <t>タ</t>
    </rPh>
    <rPh sb="6" eb="7">
      <t>クニ</t>
    </rPh>
    <rPh sb="8" eb="9">
      <t>オヨ</t>
    </rPh>
    <phoneticPr fontId="2"/>
  </si>
  <si>
    <t>　 例：国や県では定着してきているが、市町村ではほとんど実施されていない。
　　 　審査会は開かれているが、契約変更手続の迅速化は進んでいない。</t>
    <phoneticPr fontId="2"/>
  </si>
  <si>
    <t>Ｑ９　設計変更手続の迅速化、透明性の確保などのために、受発注者が集まり協議する会議（設計変更</t>
    <phoneticPr fontId="2"/>
  </si>
  <si>
    <t>Ｑ10　施工条件の変化などに伴う必要な契約変更が行われていますか？</t>
    <phoneticPr fontId="2"/>
  </si>
  <si>
    <t xml:space="preserve"> 　例：設計変更に関するガイドラインにより以前に比べて改善が進んでいるが、一部の市や町村では徹底されていない。
</t>
    <phoneticPr fontId="2"/>
  </si>
  <si>
    <t>Ｑ11　直近１年間に入札に参加した公共工事で、不調または不落がありましたか？</t>
    <rPh sb="4" eb="6">
      <t>チョッキン</t>
    </rPh>
    <rPh sb="7" eb="9">
      <t>ネンカン</t>
    </rPh>
    <rPh sb="10" eb="12">
      <t>ニュウサツ</t>
    </rPh>
    <rPh sb="13" eb="15">
      <t>サンカ</t>
    </rPh>
    <rPh sb="17" eb="19">
      <t>コウキョウ</t>
    </rPh>
    <rPh sb="19" eb="21">
      <t>コウジ</t>
    </rPh>
    <rPh sb="23" eb="25">
      <t>フチョウ</t>
    </rPh>
    <rPh sb="28" eb="30">
      <t>フラク</t>
    </rPh>
    <phoneticPr fontId="2"/>
  </si>
  <si>
    <t>●不調・不落の発生要因など自由にご記入ください。</t>
    <phoneticPr fontId="2"/>
  </si>
  <si>
    <t>Ｑ12　Ｑ11で「あり」と回答した方のみお答えください。不調・不落の発生要因について、</t>
    <phoneticPr fontId="2"/>
  </si>
  <si>
    <t>　国土交通省</t>
    <rPh sb="1" eb="6">
      <t>コクドコウツウショウ</t>
    </rPh>
    <phoneticPr fontId="2"/>
  </si>
  <si>
    <t xml:space="preserve"> 　例：特に市町村工事では、現場の実情に合致しない発注が多い。</t>
    <phoneticPr fontId="2"/>
  </si>
  <si>
    <t>Ｑ13　Ｑ11で「あり」と回答した方のみお答えください。その工事では、見積りの活用などによる予定価格の</t>
    <phoneticPr fontId="2"/>
  </si>
  <si>
    <t>Ｑ14　新運用指針では、受発注者双方の省力化のため書類の簡素化を推進するとされましたが、工事関係書類の簡素</t>
    <rPh sb="4" eb="5">
      <t>シン</t>
    </rPh>
    <rPh sb="5" eb="7">
      <t>ウンヨウ</t>
    </rPh>
    <rPh sb="7" eb="9">
      <t>シシン</t>
    </rPh>
    <rPh sb="12" eb="15">
      <t>ジュハッチュウ</t>
    </rPh>
    <rPh sb="15" eb="16">
      <t>シャ</t>
    </rPh>
    <rPh sb="16" eb="18">
      <t>ソウホウ</t>
    </rPh>
    <rPh sb="19" eb="21">
      <t>ショウリョク</t>
    </rPh>
    <rPh sb="21" eb="22">
      <t>カ</t>
    </rPh>
    <rPh sb="25" eb="27">
      <t>ショルイ</t>
    </rPh>
    <rPh sb="28" eb="30">
      <t>カンソ</t>
    </rPh>
    <rPh sb="30" eb="31">
      <t>カ</t>
    </rPh>
    <rPh sb="32" eb="34">
      <t>スイシン</t>
    </rPh>
    <rPh sb="44" eb="46">
      <t>コウジ</t>
    </rPh>
    <rPh sb="46" eb="48">
      <t>カンケイ</t>
    </rPh>
    <rPh sb="48" eb="50">
      <t>ショルイ</t>
    </rPh>
    <rPh sb="51" eb="53">
      <t>カンソ</t>
    </rPh>
    <phoneticPr fontId="2"/>
  </si>
  <si>
    <t>）</t>
    <phoneticPr fontId="2"/>
  </si>
  <si>
    <t>Ｑ15　今後の簡素化を希望する書類や簡素化を進めるにあたっての課題についてお聞かせください。</t>
    <rPh sb="4" eb="6">
      <t>コンゴ</t>
    </rPh>
    <phoneticPr fontId="2"/>
  </si>
  <si>
    <t>Ｑ16　直近1年間とその前の1年間を比べて、受注の状況はどのようになっていますか？</t>
    <rPh sb="4" eb="6">
      <t>チョッキン</t>
    </rPh>
    <rPh sb="7" eb="9">
      <t>ネンカン</t>
    </rPh>
    <rPh sb="12" eb="13">
      <t>マエ</t>
    </rPh>
    <rPh sb="15" eb="17">
      <t>ネンカン</t>
    </rPh>
    <rPh sb="18" eb="19">
      <t>クラ</t>
    </rPh>
    <rPh sb="22" eb="24">
      <t>ジュチュウ</t>
    </rPh>
    <rPh sb="25" eb="27">
      <t>ジョウキョウ</t>
    </rPh>
    <phoneticPr fontId="2"/>
  </si>
  <si>
    <t>Ｑ17　Ｑ16で「悪くなってきた」、「悪い」と回答した方のみお答えください。受注の状況が悪化傾向にある</t>
    <rPh sb="9" eb="10">
      <t>ワル</t>
    </rPh>
    <rPh sb="19" eb="20">
      <t>ワル</t>
    </rPh>
    <rPh sb="23" eb="25">
      <t>カイトウ</t>
    </rPh>
    <rPh sb="27" eb="28">
      <t>カタ</t>
    </rPh>
    <rPh sb="31" eb="32">
      <t>コタ</t>
    </rPh>
    <rPh sb="38" eb="40">
      <t>ジュチュウ</t>
    </rPh>
    <rPh sb="41" eb="43">
      <t>ジョウキョウ</t>
    </rPh>
    <rPh sb="44" eb="46">
      <t>アッカ</t>
    </rPh>
    <rPh sb="46" eb="48">
      <t>ケイコウ</t>
    </rPh>
    <phoneticPr fontId="2"/>
  </si>
  <si>
    <t>Ｑ18　直近決算と前期決算を比べて、利益の状況はどのようになっていますか？</t>
    <rPh sb="4" eb="6">
      <t>チョッキン</t>
    </rPh>
    <rPh sb="6" eb="8">
      <t>ケッサン</t>
    </rPh>
    <rPh sb="9" eb="10">
      <t>マエ</t>
    </rPh>
    <rPh sb="10" eb="11">
      <t>キ</t>
    </rPh>
    <rPh sb="11" eb="13">
      <t>ケッサン</t>
    </rPh>
    <rPh sb="14" eb="15">
      <t>クラ</t>
    </rPh>
    <rPh sb="18" eb="20">
      <t>リエキ</t>
    </rPh>
    <rPh sb="21" eb="23">
      <t>ジョウキョウ</t>
    </rPh>
    <phoneticPr fontId="2"/>
  </si>
  <si>
    <t>Ｑ19　Ｑ18で「悪くなってきた」、「悪い」と回答した方のみお答えください。利益の状況が悪化傾向にある</t>
    <rPh sb="9" eb="10">
      <t>ワル</t>
    </rPh>
    <rPh sb="19" eb="20">
      <t>ワル</t>
    </rPh>
    <rPh sb="23" eb="25">
      <t>カイトウ</t>
    </rPh>
    <rPh sb="27" eb="28">
      <t>カタ</t>
    </rPh>
    <rPh sb="31" eb="32">
      <t>コタ</t>
    </rPh>
    <rPh sb="38" eb="40">
      <t>リエキ</t>
    </rPh>
    <rPh sb="41" eb="43">
      <t>ジョウキョウ</t>
    </rPh>
    <rPh sb="44" eb="46">
      <t>アッカ</t>
    </rPh>
    <rPh sb="46" eb="48">
      <t>ケイコウ</t>
    </rPh>
    <phoneticPr fontId="2"/>
  </si>
  <si>
    <t>Ｑ20　貴社が、今後も地域建設業として持続性を確保していくために課題として考えていることは何ですか？</t>
    <phoneticPr fontId="2"/>
  </si>
  <si>
    <t>事業量確保</t>
    <rPh sb="0" eb="3">
      <t>ジギョウリョウ</t>
    </rPh>
    <rPh sb="3" eb="5">
      <t>カクホ</t>
    </rPh>
    <phoneticPr fontId="1"/>
  </si>
  <si>
    <t>事業継承</t>
    <rPh sb="0" eb="4">
      <t>ジギョウケイショウ</t>
    </rPh>
    <phoneticPr fontId="1"/>
  </si>
  <si>
    <t>担い手確保</t>
    <rPh sb="0" eb="1">
      <t>ニナ</t>
    </rPh>
    <rPh sb="2" eb="3">
      <t>テ</t>
    </rPh>
    <rPh sb="3" eb="5">
      <t>カクホ</t>
    </rPh>
    <phoneticPr fontId="1"/>
  </si>
  <si>
    <t>働き方改革</t>
    <rPh sb="0" eb="1">
      <t>ハタラ</t>
    </rPh>
    <rPh sb="2" eb="3">
      <t>カタ</t>
    </rPh>
    <rPh sb="3" eb="5">
      <t>カイカク</t>
    </rPh>
    <phoneticPr fontId="1"/>
  </si>
  <si>
    <t>生産性向上</t>
    <rPh sb="0" eb="3">
      <t>セイサンセイ</t>
    </rPh>
    <rPh sb="3" eb="5">
      <t>コウジョウ</t>
    </rPh>
    <phoneticPr fontId="1"/>
  </si>
  <si>
    <t>Ｑ22　過去３年間において、人員・機材を手放した（業務を縮小した）ことがありますか？</t>
    <rPh sb="4" eb="6">
      <t>カコ</t>
    </rPh>
    <rPh sb="7" eb="8">
      <t>ネン</t>
    </rPh>
    <rPh sb="8" eb="9">
      <t>カン</t>
    </rPh>
    <rPh sb="14" eb="16">
      <t>ジンイン</t>
    </rPh>
    <rPh sb="17" eb="19">
      <t>キザイ</t>
    </rPh>
    <rPh sb="20" eb="22">
      <t>テバナ</t>
    </rPh>
    <rPh sb="25" eb="27">
      <t>ギョウム</t>
    </rPh>
    <rPh sb="28" eb="30">
      <t>シュクショウ</t>
    </rPh>
    <phoneticPr fontId="2"/>
  </si>
  <si>
    <t>Ｑ23　Ｑ22で「手放した・縮小した」と回答した方のみお答えください。その要因は何ですか？</t>
    <rPh sb="9" eb="11">
      <t>テバナ</t>
    </rPh>
    <rPh sb="14" eb="16">
      <t>シュクショウ</t>
    </rPh>
    <rPh sb="20" eb="22">
      <t>カイトウ</t>
    </rPh>
    <rPh sb="24" eb="25">
      <t>カタ</t>
    </rPh>
    <rPh sb="28" eb="29">
      <t>コタ</t>
    </rPh>
    <rPh sb="37" eb="39">
      <t>ヨウイン</t>
    </rPh>
    <rPh sb="40" eb="41">
      <t>ナン</t>
    </rPh>
    <phoneticPr fontId="2"/>
  </si>
  <si>
    <t>Ｑ24　現在、貴社の災害時等における緊急対応体制（人員、機材等）はどの程度確保されていますか？</t>
    <rPh sb="4" eb="6">
      <t>ゲンザイ</t>
    </rPh>
    <rPh sb="7" eb="9">
      <t>キシャ</t>
    </rPh>
    <rPh sb="10" eb="13">
      <t>サイガイジ</t>
    </rPh>
    <rPh sb="13" eb="14">
      <t>トウ</t>
    </rPh>
    <rPh sb="18" eb="20">
      <t>キンキュウ</t>
    </rPh>
    <rPh sb="20" eb="22">
      <t>タイオウ</t>
    </rPh>
    <rPh sb="22" eb="24">
      <t>タイセイ</t>
    </rPh>
    <rPh sb="25" eb="27">
      <t>ジンイン</t>
    </rPh>
    <rPh sb="28" eb="30">
      <t>キザイ</t>
    </rPh>
    <rPh sb="30" eb="31">
      <t>トウ</t>
    </rPh>
    <rPh sb="35" eb="37">
      <t>テイド</t>
    </rPh>
    <rPh sb="37" eb="39">
      <t>カクホ</t>
    </rPh>
    <phoneticPr fontId="2"/>
  </si>
  <si>
    <t>Ｑ25　５年後、貴社の災害時等における緊急対応体制（人員、機材）はどの程度確保されていると思いますか？</t>
    <phoneticPr fontId="2"/>
  </si>
  <si>
    <t>Ｑ26　貴社は、この５年間に除雪業務を受注しましたか？</t>
    <rPh sb="4" eb="6">
      <t>キシャ</t>
    </rPh>
    <rPh sb="11" eb="12">
      <t>ネン</t>
    </rPh>
    <rPh sb="12" eb="13">
      <t>マ</t>
    </rPh>
    <rPh sb="14" eb="16">
      <t>ジョセツ</t>
    </rPh>
    <rPh sb="16" eb="18">
      <t>ギョウム</t>
    </rPh>
    <rPh sb="19" eb="21">
      <t>ジュチュウ</t>
    </rPh>
    <phoneticPr fontId="1"/>
  </si>
  <si>
    <t>　例：オペレーターを最低限しか確保していないため、大雪時は長時間労働となってしまっている。</t>
    <phoneticPr fontId="2"/>
  </si>
  <si>
    <t>　例：オペレーターの高齢化が進んでいるため新たな人員を確保したいが、入職希望者がおらず確保が全く進まない。
　　　機材が老朽化しているが、降雪量によって採算が大きく変動するため新たな設備投資を行いづらい。</t>
    <phoneticPr fontId="2"/>
  </si>
  <si>
    <t>ＩＣＴ建機の購入</t>
    <rPh sb="3" eb="5">
      <t>ケンキ</t>
    </rPh>
    <rPh sb="6" eb="8">
      <t>コウニュウ</t>
    </rPh>
    <phoneticPr fontId="1"/>
  </si>
  <si>
    <t>Ｑ30　生産性向上のために、どのような取組みをしていますか？ （該当するものすべてにチェックしてください）</t>
    <phoneticPr fontId="2"/>
  </si>
  <si>
    <t>Ｑ31　工事の施工を通じて、ＩＣＴを活用して良かった点、悪かった点、改善策・要望などについて</t>
    <rPh sb="4" eb="6">
      <t>コウジ</t>
    </rPh>
    <rPh sb="7" eb="9">
      <t>セコウ</t>
    </rPh>
    <rPh sb="10" eb="11">
      <t>ツウ</t>
    </rPh>
    <rPh sb="18" eb="20">
      <t>カツヨウ</t>
    </rPh>
    <phoneticPr fontId="1"/>
  </si>
  <si>
    <t>Ｑ32　今後のＩＣＴ施工に対する貴社の取組姿勢についてお聞かせください。</t>
    <rPh sb="4" eb="5">
      <t>イマ</t>
    </rPh>
    <rPh sb="5" eb="6">
      <t>アト</t>
    </rPh>
    <rPh sb="10" eb="12">
      <t>セコウ</t>
    </rPh>
    <rPh sb="13" eb="14">
      <t>タイ</t>
    </rPh>
    <rPh sb="16" eb="18">
      <t>キシャ</t>
    </rPh>
    <rPh sb="19" eb="21">
      <t>トリクミ</t>
    </rPh>
    <rPh sb="21" eb="23">
      <t>シセイ</t>
    </rPh>
    <rPh sb="28" eb="29">
      <t>キ</t>
    </rPh>
    <phoneticPr fontId="1"/>
  </si>
  <si>
    <t>Ｑ33　ＩＣＴ施工を拡大するためには、どのようなことが必要だと思われますか？</t>
    <rPh sb="7" eb="9">
      <t>セコウ</t>
    </rPh>
    <rPh sb="10" eb="12">
      <t>カクダイ</t>
    </rPh>
    <rPh sb="31" eb="32">
      <t>オモ</t>
    </rPh>
    <phoneticPr fontId="2"/>
  </si>
  <si>
    <r>
      <t>Ｑ34　新運用指針では、新たに「ＢＩＭ/ＣＩＭ</t>
    </r>
    <r>
      <rPr>
        <sz val="9"/>
        <color theme="1"/>
        <rFont val="ＭＳ ゴシック"/>
        <family val="3"/>
        <charset val="128"/>
      </rPr>
      <t>(※)</t>
    </r>
    <r>
      <rPr>
        <sz val="12"/>
        <color theme="1"/>
        <rFont val="ＭＳ ゴシック"/>
        <family val="3"/>
        <charset val="128"/>
      </rPr>
      <t>の積極的な活用」に努めるとされましたが、貴社では、</t>
    </r>
    <rPh sb="4" eb="5">
      <t>シン</t>
    </rPh>
    <rPh sb="5" eb="7">
      <t>ウンヨウ</t>
    </rPh>
    <rPh sb="7" eb="9">
      <t>シシン</t>
    </rPh>
    <rPh sb="12" eb="13">
      <t>アラ</t>
    </rPh>
    <rPh sb="27" eb="30">
      <t>セッキョクテキ</t>
    </rPh>
    <rPh sb="31" eb="33">
      <t>カツヨウ</t>
    </rPh>
    <rPh sb="35" eb="36">
      <t>ツト</t>
    </rPh>
    <rPh sb="46" eb="48">
      <t>キシャ</t>
    </rPh>
    <phoneticPr fontId="1"/>
  </si>
  <si>
    <t>Ｑ35　Ｑ34で「既に活用実績がある」、「今後活用したい」と回答した方のみお答えください。ＢＩＭ/ＣＩＭ</t>
    <rPh sb="9" eb="10">
      <t>スデ</t>
    </rPh>
    <rPh sb="11" eb="13">
      <t>カツヨウ</t>
    </rPh>
    <rPh sb="13" eb="15">
      <t>ジッセキ</t>
    </rPh>
    <rPh sb="21" eb="23">
      <t>コンゴ</t>
    </rPh>
    <rPh sb="23" eb="25">
      <t>カツヨウ</t>
    </rPh>
    <phoneticPr fontId="1"/>
  </si>
  <si>
    <t>●災害発生時の入札契約方式等で課題となっていることなど自由にご記入ください。</t>
    <phoneticPr fontId="2"/>
  </si>
  <si>
    <t xml:space="preserve">Ｑ39　災害などの緊急事態が発生したときに、自社の損害を最小限に抑え、事業の継続や復旧を図るために、
</t>
    <rPh sb="4" eb="6">
      <t>サイガイ</t>
    </rPh>
    <rPh sb="9" eb="11">
      <t>キンキュウ</t>
    </rPh>
    <rPh sb="11" eb="13">
      <t>ジタイ</t>
    </rPh>
    <rPh sb="14" eb="16">
      <t>ハッセイ</t>
    </rPh>
    <rPh sb="22" eb="24">
      <t>ジシャ</t>
    </rPh>
    <rPh sb="25" eb="27">
      <t>ソンガイ</t>
    </rPh>
    <rPh sb="28" eb="31">
      <t>サイショウゲン</t>
    </rPh>
    <rPh sb="32" eb="33">
      <t>オサ</t>
    </rPh>
    <rPh sb="35" eb="37">
      <t>ジギョウ</t>
    </rPh>
    <rPh sb="38" eb="40">
      <t>ケイゾク</t>
    </rPh>
    <rPh sb="41" eb="43">
      <t>フッキュウ</t>
    </rPh>
    <rPh sb="44" eb="45">
      <t>ハカ</t>
    </rPh>
    <phoneticPr fontId="1"/>
  </si>
  <si>
    <t>Ｑ40　事業継続計画（ＢＣＰ）の策定・更新のため、国や業界団体などに取り組んでほしいことは何ですか？</t>
    <rPh sb="4" eb="6">
      <t>ジギョウ</t>
    </rPh>
    <rPh sb="6" eb="8">
      <t>ケイゾク</t>
    </rPh>
    <rPh sb="8" eb="10">
      <t>ケイカク</t>
    </rPh>
    <rPh sb="16" eb="18">
      <t>サクテイ</t>
    </rPh>
    <rPh sb="19" eb="21">
      <t>コウシン</t>
    </rPh>
    <rPh sb="25" eb="26">
      <t>クニ</t>
    </rPh>
    <rPh sb="27" eb="29">
      <t>ギョウカイ</t>
    </rPh>
    <rPh sb="29" eb="31">
      <t>ダンタイ</t>
    </rPh>
    <rPh sb="34" eb="35">
      <t>ト</t>
    </rPh>
    <rPh sb="36" eb="37">
      <t>ク</t>
    </rPh>
    <rPh sb="45" eb="46">
      <t>ナン</t>
    </rPh>
    <phoneticPr fontId="2"/>
  </si>
  <si>
    <t>Ｑ４　「工期に関する基準」は、民間工事を含めたあらゆる建設工事を対象としていますが、貴社が受注した</t>
    <phoneticPr fontId="2"/>
  </si>
  <si>
    <t>　（工期設定の改善）</t>
    <rPh sb="2" eb="4">
      <t>コウキ</t>
    </rPh>
    <rPh sb="4" eb="6">
      <t>セッテイ</t>
    </rPh>
    <rPh sb="7" eb="9">
      <t>カイゼン</t>
    </rPh>
    <phoneticPr fontId="2"/>
  </si>
  <si>
    <t>１．改善している</t>
    <rPh sb="2" eb="4">
      <t>カイゼン</t>
    </rPh>
    <phoneticPr fontId="2"/>
  </si>
  <si>
    <t>２．概ね改善している</t>
    <rPh sb="2" eb="3">
      <t>オオム</t>
    </rPh>
    <rPh sb="4" eb="6">
      <t>カイゼン</t>
    </rPh>
    <phoneticPr fontId="2"/>
  </si>
  <si>
    <t>３．若干改善している</t>
    <rPh sb="2" eb="4">
      <t>ジャッカン</t>
    </rPh>
    <rPh sb="4" eb="6">
      <t>カイゼン</t>
    </rPh>
    <phoneticPr fontId="2"/>
  </si>
  <si>
    <t>４．改善していない</t>
    <rPh sb="2" eb="4">
      <t>カイゼン</t>
    </rPh>
    <phoneticPr fontId="2"/>
  </si>
  <si>
    <t>●新型コロナウイルス感染症の影響による課題や要望事項など自由にご記入ください。</t>
    <phoneticPr fontId="2"/>
  </si>
  <si>
    <t>Ｑ36　貴社は、直近１年間に災害復旧工事（応急対応工事を含む）を受注しましたか？</t>
    <rPh sb="4" eb="6">
      <t>キシャ</t>
    </rPh>
    <rPh sb="8" eb="10">
      <t>チョッキン</t>
    </rPh>
    <rPh sb="11" eb="13">
      <t>ネンカン</t>
    </rPh>
    <rPh sb="14" eb="16">
      <t>サイガイ</t>
    </rPh>
    <rPh sb="16" eb="18">
      <t>フッキュウ</t>
    </rPh>
    <rPh sb="18" eb="20">
      <t>コウジ</t>
    </rPh>
    <rPh sb="21" eb="23">
      <t>オウキュウ</t>
    </rPh>
    <rPh sb="23" eb="25">
      <t>タイオウ</t>
    </rPh>
    <rPh sb="25" eb="27">
      <t>コウジ</t>
    </rPh>
    <rPh sb="28" eb="29">
      <t>フク</t>
    </rPh>
    <rPh sb="32" eb="34">
      <t>ジュチュウ</t>
    </rPh>
    <phoneticPr fontId="2"/>
  </si>
  <si>
    <t>　例：緊急性の高い工事については、より積極的に随意契約方式を活用してほしい。
　　　応急対応にあたった工事については、その後の災害復旧工事も受注できるようにしてもらいたい。</t>
    <phoneticPr fontId="2"/>
  </si>
  <si>
    <t>　例：今冬は大雪であったが、除雪機械のリース費用等がかさみ利益がでなかった。
　　　○○市では巡回パトロール費用をみてもらえない。</t>
    <phoneticPr fontId="2"/>
  </si>
  <si>
    <t>　 例：県では複数からの見積徴収により予定価格が実勢価格に近くなった。
　 　 　不調案件が随意契約となった場合も、予算ありきの契約となるため、厳しい価格での契約であった。</t>
    <phoneticPr fontId="2"/>
  </si>
  <si>
    <t>遠隔臨場の活用</t>
    <rPh sb="0" eb="4">
      <t>エンカクリンジョウ</t>
    </rPh>
    <rPh sb="5" eb="7">
      <t>カツヨウ</t>
    </rPh>
    <phoneticPr fontId="1"/>
  </si>
  <si>
    <t>受注・施工の平準化</t>
    <rPh sb="0" eb="2">
      <t>ジュチュウ</t>
    </rPh>
    <rPh sb="3" eb="5">
      <t>セコウ</t>
    </rPh>
    <rPh sb="6" eb="9">
      <t>ヘイジュンカ</t>
    </rPh>
    <phoneticPr fontId="1"/>
  </si>
  <si>
    <t>　例：事業量が公共投資に大きく左右される中、安定的な事業量の確保が課題となっている。
　　　10年内には事業承継を行いたいと考えているが、承継する後継者がいない。</t>
    <phoneticPr fontId="2"/>
  </si>
  <si>
    <t>　 例：○○市では着手までに期間を要する工事が多く、実質的な工期は厳しい設定となっているものが多い。
　　　　短い工期も問題だが、発注者の都合による工期延長により、長期間に渡り技術者を拘束されるケースも改善が必要。</t>
    <rPh sb="101" eb="103">
      <t>カイゼン</t>
    </rPh>
    <rPh sb="104" eb="106">
      <t>ヒツヨウ</t>
    </rPh>
    <phoneticPr fontId="2"/>
  </si>
  <si>
    <t>　　　化は進んでいますか？  また、「進んでいる」と回答された方は、簡素化された書類名もお答えください。</t>
    <phoneticPr fontId="2"/>
  </si>
  <si>
    <t>（自治体名:</t>
    <rPh sb="1" eb="4">
      <t>ジチタイ</t>
    </rPh>
    <rPh sb="4" eb="5">
      <t>ナ</t>
    </rPh>
    <phoneticPr fontId="2"/>
  </si>
  <si>
    <t>（会員企業用）</t>
    <rPh sb="1" eb="3">
      <t>カイイン</t>
    </rPh>
    <rPh sb="3" eb="5">
      <t>キギョウ</t>
    </rPh>
    <rPh sb="5" eb="6">
      <t>ヨウ</t>
    </rPh>
    <phoneticPr fontId="2"/>
  </si>
  <si>
    <t>Ｑ43　現在、建設業界が抱えている諸課題の解決に向けて、特に取り組むべきことや要望することが</t>
    <rPh sb="4" eb="6">
      <t>ゲンザイ</t>
    </rPh>
    <rPh sb="7" eb="9">
      <t>ケンセツ</t>
    </rPh>
    <rPh sb="9" eb="11">
      <t>ギョウカイ</t>
    </rPh>
    <rPh sb="12" eb="13">
      <t>カカ</t>
    </rPh>
    <rPh sb="17" eb="20">
      <t>ショカダイ</t>
    </rPh>
    <rPh sb="21" eb="23">
      <t>カイケツ</t>
    </rPh>
    <rPh sb="24" eb="25">
      <t>ム</t>
    </rPh>
    <rPh sb="28" eb="29">
      <t>トク</t>
    </rPh>
    <rPh sb="30" eb="31">
      <t>ト</t>
    </rPh>
    <rPh sb="32" eb="33">
      <t>ク</t>
    </rPh>
    <rPh sb="39" eb="41">
      <t>ヨウボウ</t>
    </rPh>
    <phoneticPr fontId="2"/>
  </si>
  <si>
    <t>　　　あればお聞かせください。</t>
    <phoneticPr fontId="2"/>
  </si>
  <si>
    <t>Ｑ41　新型コロナウイルス感染症の感染拡大により、貴社の受注工事や事業運営に影響はありました？</t>
    <phoneticPr fontId="2"/>
  </si>
  <si>
    <t>１．影響あり</t>
    <rPh sb="2" eb="4">
      <t>エイキョウ</t>
    </rPh>
    <phoneticPr fontId="2"/>
  </si>
  <si>
    <t>２．影響なし</t>
    <rPh sb="2" eb="4">
      <t>エイキョウ</t>
    </rPh>
    <phoneticPr fontId="2"/>
  </si>
  <si>
    <t>Ｑ42　Ｑ41で「影響あり」と回答した方のみお答えください。それはどのような影響ですか？</t>
    <rPh sb="9" eb="11">
      <t>エイキョウ</t>
    </rPh>
    <rPh sb="38" eb="40">
      <t>エイキョウ</t>
    </rPh>
    <phoneticPr fontId="2"/>
  </si>
  <si>
    <t>１．受注あり</t>
    <rPh sb="2" eb="4">
      <t>ジュチュウ</t>
    </rPh>
    <phoneticPr fontId="2"/>
  </si>
  <si>
    <t>２.受注なし</t>
    <rPh sb="2" eb="4">
      <t>ジュチュウ</t>
    </rPh>
    <phoneticPr fontId="2"/>
  </si>
  <si>
    <t>Ｑ37　Ｑ36で「受注あり」と回答した方のみお答えください。新運用指針では、災害復旧工事等の発注にあたり、</t>
    <rPh sb="9" eb="11">
      <t>ジュチュウ</t>
    </rPh>
    <rPh sb="30" eb="31">
      <t>シン</t>
    </rPh>
    <rPh sb="31" eb="33">
      <t>ウンヨウ</t>
    </rPh>
    <rPh sb="33" eb="35">
      <t>シシン</t>
    </rPh>
    <rPh sb="38" eb="40">
      <t>サイガイ</t>
    </rPh>
    <rPh sb="40" eb="42">
      <t>フッキュウ</t>
    </rPh>
    <rPh sb="42" eb="44">
      <t>コウジ</t>
    </rPh>
    <rPh sb="44" eb="45">
      <t>トウ</t>
    </rPh>
    <rPh sb="46" eb="48">
      <t>ハッチュウ</t>
    </rPh>
    <phoneticPr fontId="2"/>
  </si>
  <si>
    <t>受注あり</t>
    <rPh sb="0" eb="2">
      <t>ジュチュウ</t>
    </rPh>
    <phoneticPr fontId="2"/>
  </si>
  <si>
    <t>受注なし</t>
    <rPh sb="0" eb="2">
      <t>ジュチュウ</t>
    </rPh>
    <phoneticPr fontId="2"/>
  </si>
  <si>
    <t>Ｑ27　Ｑ26で「受注あり」と回答した方のみお答えください。降雪量の違いにより除雪業務の採算性は</t>
    <phoneticPr fontId="1"/>
  </si>
  <si>
    <t>Ｑ28　Ｑ26で「受注あり」と回答した方のみお答えください。現在、貴社の除雪対応体制（人員、機材等）は</t>
    <phoneticPr fontId="2"/>
  </si>
  <si>
    <t>２．受注なし</t>
    <rPh sb="2" eb="4">
      <t>ジュチュウ</t>
    </rPh>
    <phoneticPr fontId="2"/>
  </si>
  <si>
    <t>Ｑ６　Ｑ５で「受注あり」と回答した方のみお答えください。受注した週休２日モデル工事では、現場の</t>
    <rPh sb="7" eb="9">
      <t>ジュチュウ</t>
    </rPh>
    <phoneticPr fontId="2"/>
  </si>
  <si>
    <t>１．進んでいる（簡素化された書類名：</t>
    <rPh sb="2" eb="3">
      <t>スス</t>
    </rPh>
    <rPh sb="8" eb="11">
      <t>カンソカ</t>
    </rPh>
    <rPh sb="14" eb="16">
      <t>ショルイ</t>
    </rPh>
    <rPh sb="16" eb="17">
      <t>ナ</t>
    </rPh>
    <phoneticPr fontId="2"/>
  </si>
  <si>
    <t>　例：災害復旧工事は手間のかかる作業が多く、通常工事の単価では赤字となることが多いため、実勢単価での対応を
　　　お願いしたい。</t>
    <rPh sb="50" eb="52">
      <t>タイオウ</t>
    </rPh>
    <phoneticPr fontId="2"/>
  </si>
  <si>
    <t>　例：安定した事業量を確保できれば維持可能だが、今後の見通しが不安定な状況であれば、人員・機材ともに維持は
　　　困難と思われる。</t>
    <phoneticPr fontId="2"/>
  </si>
  <si>
    <t>　例：当社では人員・機材とも何とか維持しているが、同地域の会社の中には不足しているところが多くなってきている。</t>
    <rPh sb="14" eb="15">
      <t>ナン</t>
    </rPh>
    <phoneticPr fontId="2"/>
  </si>
  <si>
    <t>例：国、県、市町村への提出書類の共通化を図ってほしい。
　　提出書類は少なくなってきたが、提示用に用意する書類は増えてきており、実質的には簡素化は進んでいないように感じる。</t>
    <phoneticPr fontId="2"/>
  </si>
  <si>
    <t>Ｑ１　発注見通しの公表について、その内容や頻度は適切に行われていますか？</t>
    <rPh sb="3" eb="5">
      <t>ハッチュウ</t>
    </rPh>
    <rPh sb="5" eb="7">
      <t>ミトオ</t>
    </rPh>
    <rPh sb="9" eb="11">
      <t>コウヒョウ</t>
    </rPh>
    <rPh sb="18" eb="20">
      <t>ナイヨウ</t>
    </rPh>
    <rPh sb="21" eb="23">
      <t>ヒンド</t>
    </rPh>
    <rPh sb="24" eb="26">
      <t>テキセツ</t>
    </rPh>
    <rPh sb="27" eb="28">
      <t>オコナ</t>
    </rPh>
    <phoneticPr fontId="2"/>
  </si>
  <si>
    <t>　 例：労務単価に比べて、資材等の単価が適切に反映されていない。
　　 　 交通誘導員の設計単価と実勢価格の乖離が解消されない。</t>
    <phoneticPr fontId="2"/>
  </si>
  <si>
    <t>　 例：民間工事は完成期限が動かせないものが多く、公共工事に比べタイトな工期設定のものが多い。</t>
    <rPh sb="38" eb="40">
      <t>セッテイ</t>
    </rPh>
    <phoneticPr fontId="2"/>
  </si>
  <si>
    <t>Ｑ21　貴社が、人員・機材等を維持する上で必要とする事業量は確保されていますか？</t>
    <rPh sb="4" eb="6">
      <t>キシャ</t>
    </rPh>
    <rPh sb="13" eb="14">
      <t>トウ</t>
    </rPh>
    <phoneticPr fontId="2"/>
  </si>
  <si>
    <t xml:space="preserve"> 　　（該当するものすべてにチェックしてください）</t>
    <phoneticPr fontId="2"/>
  </si>
  <si>
    <t>Ｑ38　Ｑ36で「受注あり」と回答した方のみお答えください。災害による需給ひっ迫などにより労務単価や</t>
    <rPh sb="30" eb="32">
      <t>サイガイ</t>
    </rPh>
    <rPh sb="35" eb="37">
      <t>ジュキュウ</t>
    </rPh>
    <rPh sb="39" eb="40">
      <t>パク</t>
    </rPh>
    <phoneticPr fontId="1"/>
  </si>
  <si>
    <t>　 例：天候の影響などによっては週休2日を確保することが難しくなることがあることから、工期延長等には柔軟に対応して
　　 　 もらいたい。</t>
    <phoneticPr fontId="2"/>
  </si>
  <si>
    <t>　　　では、現場の状況等を踏まえた適正な工期が設定されていますか？ （週休２日モデル工事を除く）</t>
    <phoneticPr fontId="2"/>
  </si>
  <si>
    <t xml:space="preserve">　　 　民間工事では、現場の状況等を踏まえた適正な工期が設定されていますか？ </t>
    <phoneticPr fontId="2"/>
  </si>
  <si>
    <t>　　　状況等を踏まえた適正な工期が設定されていますか？　</t>
    <rPh sb="11" eb="13">
      <t>テキセイ</t>
    </rPh>
    <phoneticPr fontId="2"/>
  </si>
  <si>
    <t>01 北海道</t>
    <rPh sb="3" eb="6">
      <t>ホッカイドウ</t>
    </rPh>
    <phoneticPr fontId="2"/>
  </si>
  <si>
    <t>02 青森県</t>
    <phoneticPr fontId="2"/>
  </si>
  <si>
    <t>03 岩手県</t>
    <phoneticPr fontId="2"/>
  </si>
  <si>
    <t>04 宮城県</t>
    <phoneticPr fontId="2"/>
  </si>
  <si>
    <t>05 秋田県</t>
    <phoneticPr fontId="2"/>
  </si>
  <si>
    <t>06 山形県</t>
    <phoneticPr fontId="2"/>
  </si>
  <si>
    <t>07 福島県</t>
    <phoneticPr fontId="2"/>
  </si>
  <si>
    <t>08 茨城県</t>
    <phoneticPr fontId="2"/>
  </si>
  <si>
    <t>09 栃木県</t>
    <phoneticPr fontId="2"/>
  </si>
  <si>
    <t>10 群馬県</t>
    <phoneticPr fontId="2"/>
  </si>
  <si>
    <t>11 埼玉県</t>
    <phoneticPr fontId="2"/>
  </si>
  <si>
    <t>12 千葉県</t>
    <phoneticPr fontId="2"/>
  </si>
  <si>
    <t>13 東京都</t>
    <phoneticPr fontId="2"/>
  </si>
  <si>
    <t>14 神奈川県</t>
    <phoneticPr fontId="2"/>
  </si>
  <si>
    <t>15 新潟県</t>
    <phoneticPr fontId="2"/>
  </si>
  <si>
    <t>16 富山県</t>
    <phoneticPr fontId="2"/>
  </si>
  <si>
    <t>17 石川県</t>
    <phoneticPr fontId="2"/>
  </si>
  <si>
    <t>18 福井県</t>
    <phoneticPr fontId="2"/>
  </si>
  <si>
    <t>19 山梨県</t>
    <phoneticPr fontId="2"/>
  </si>
  <si>
    <t>20 長野県</t>
    <phoneticPr fontId="2"/>
  </si>
  <si>
    <t>21 岐阜県</t>
    <phoneticPr fontId="2"/>
  </si>
  <si>
    <t>22 静岡県</t>
    <phoneticPr fontId="2"/>
  </si>
  <si>
    <t>23 愛知県</t>
    <phoneticPr fontId="2"/>
  </si>
  <si>
    <t>24 三重県</t>
    <phoneticPr fontId="2"/>
  </si>
  <si>
    <t>25 滋賀県</t>
    <phoneticPr fontId="2"/>
  </si>
  <si>
    <t>26 京都府</t>
    <phoneticPr fontId="2"/>
  </si>
  <si>
    <t>27 大阪府</t>
    <phoneticPr fontId="2"/>
  </si>
  <si>
    <t>28 兵庫県</t>
    <phoneticPr fontId="2"/>
  </si>
  <si>
    <t>29 奈良県</t>
    <phoneticPr fontId="2"/>
  </si>
  <si>
    <t>30 和歌山県</t>
    <phoneticPr fontId="2"/>
  </si>
  <si>
    <t>31 鳥取県</t>
    <phoneticPr fontId="2"/>
  </si>
  <si>
    <t>32 島根県</t>
    <phoneticPr fontId="2"/>
  </si>
  <si>
    <t>33 岡山県</t>
    <phoneticPr fontId="2"/>
  </si>
  <si>
    <t>34 広島県</t>
    <phoneticPr fontId="2"/>
  </si>
  <si>
    <t>35 山口県</t>
    <phoneticPr fontId="2"/>
  </si>
  <si>
    <t>36 徳島県</t>
    <phoneticPr fontId="2"/>
  </si>
  <si>
    <t>37 香川県</t>
    <phoneticPr fontId="2"/>
  </si>
  <si>
    <t>39 高知県</t>
    <phoneticPr fontId="2"/>
  </si>
  <si>
    <t>40 福岡県</t>
    <phoneticPr fontId="2"/>
  </si>
  <si>
    <t>41 佐賀県</t>
    <phoneticPr fontId="2"/>
  </si>
  <si>
    <t>42 長崎県</t>
    <phoneticPr fontId="2"/>
  </si>
  <si>
    <t>43 熊本県</t>
    <phoneticPr fontId="2"/>
  </si>
  <si>
    <t>44 大分県</t>
    <phoneticPr fontId="2"/>
  </si>
  <si>
    <t>45 宮崎県</t>
    <phoneticPr fontId="2"/>
  </si>
  <si>
    <t>46 鹿児島県</t>
    <phoneticPr fontId="2"/>
  </si>
  <si>
    <t>47 沖縄県</t>
    <phoneticPr fontId="2"/>
  </si>
  <si>
    <t>38 愛媛県</t>
    <phoneticPr fontId="2"/>
  </si>
  <si>
    <t xml:space="preserve"> 発注時期の偏り</t>
    <rPh sb="1" eb="5">
      <t>ハッチュウジキ</t>
    </rPh>
    <rPh sb="6" eb="7">
      <t>カタヨ</t>
    </rPh>
    <phoneticPr fontId="2"/>
  </si>
  <si>
    <t xml:space="preserve"> 企業・技術者の実績要件</t>
    <rPh sb="1" eb="3">
      <t>キギョウ</t>
    </rPh>
    <rPh sb="4" eb="7">
      <t>ギジュツシャ</t>
    </rPh>
    <rPh sb="8" eb="10">
      <t>ジッセキ</t>
    </rPh>
    <rPh sb="10" eb="12">
      <t>ヨウケン</t>
    </rPh>
    <phoneticPr fontId="2"/>
  </si>
  <si>
    <t xml:space="preserve"> 不明</t>
    <rPh sb="1" eb="3">
      <t>フメイ</t>
    </rPh>
    <phoneticPr fontId="2"/>
  </si>
  <si>
    <t xml:space="preserve"> 短い工期設定</t>
    <rPh sb="1" eb="2">
      <t>ミジカ</t>
    </rPh>
    <rPh sb="3" eb="5">
      <t>コウキ</t>
    </rPh>
    <rPh sb="5" eb="7">
      <t>セッテイ</t>
    </rPh>
    <phoneticPr fontId="2"/>
  </si>
  <si>
    <t xml:space="preserve"> 官積算との乖離</t>
    <rPh sb="1" eb="2">
      <t>カン</t>
    </rPh>
    <rPh sb="2" eb="4">
      <t>セキサン</t>
    </rPh>
    <rPh sb="6" eb="8">
      <t>カイリ</t>
    </rPh>
    <phoneticPr fontId="2"/>
  </si>
  <si>
    <t xml:space="preserve"> 厳しい施工条件</t>
    <rPh sb="1" eb="2">
      <t>キビ</t>
    </rPh>
    <rPh sb="4" eb="8">
      <t>セコウジョウケン</t>
    </rPh>
    <phoneticPr fontId="2"/>
  </si>
  <si>
    <t xml:space="preserve"> その他</t>
    <rPh sb="3" eb="4">
      <t>タ</t>
    </rPh>
    <phoneticPr fontId="1"/>
  </si>
  <si>
    <t>（</t>
    <phoneticPr fontId="2"/>
  </si>
  <si>
    <t>　　　該当する項目をすべて選択してください。　※不調・不落があった発注者のみお答えください。</t>
    <rPh sb="24" eb="26">
      <t>フチョウ</t>
    </rPh>
    <rPh sb="27" eb="29">
      <t>フラク</t>
    </rPh>
    <rPh sb="33" eb="36">
      <t>ハッチュウシャ</t>
    </rPh>
    <rPh sb="39" eb="40">
      <t>コタ</t>
    </rPh>
    <phoneticPr fontId="2"/>
  </si>
  <si>
    <t xml:space="preserve"> 工事進捗の遅れ（工期延長あり）</t>
    <rPh sb="1" eb="3">
      <t>コウジ</t>
    </rPh>
    <rPh sb="3" eb="5">
      <t>シンチョク</t>
    </rPh>
    <rPh sb="6" eb="7">
      <t>オク</t>
    </rPh>
    <rPh sb="9" eb="11">
      <t>コウキ</t>
    </rPh>
    <rPh sb="11" eb="13">
      <t>エンチョウ</t>
    </rPh>
    <phoneticPr fontId="2"/>
  </si>
  <si>
    <t xml:space="preserve"> 資材価格の上昇</t>
    <rPh sb="1" eb="2">
      <t>シ</t>
    </rPh>
    <rPh sb="2" eb="3">
      <t>ザイ</t>
    </rPh>
    <rPh sb="3" eb="5">
      <t>カカク</t>
    </rPh>
    <rPh sb="6" eb="8">
      <t>ジョウショウ</t>
    </rPh>
    <phoneticPr fontId="2"/>
  </si>
  <si>
    <t xml:space="preserve"> 工事進捗の遅れ（工期延長予定なし）</t>
    <rPh sb="1" eb="3">
      <t>コウジ</t>
    </rPh>
    <rPh sb="3" eb="5">
      <t>シンチョク</t>
    </rPh>
    <rPh sb="6" eb="7">
      <t>オク</t>
    </rPh>
    <rPh sb="9" eb="11">
      <t>コウキ</t>
    </rPh>
    <rPh sb="11" eb="13">
      <t>エンチョウ</t>
    </rPh>
    <rPh sb="13" eb="15">
      <t>ヨテイ</t>
    </rPh>
    <phoneticPr fontId="2"/>
  </si>
  <si>
    <t xml:space="preserve"> 下請企業との調整</t>
    <rPh sb="1" eb="3">
      <t>シタウケ</t>
    </rPh>
    <rPh sb="3" eb="5">
      <t>キギョウ</t>
    </rPh>
    <rPh sb="7" eb="9">
      <t>チョウセイ</t>
    </rPh>
    <phoneticPr fontId="2"/>
  </si>
  <si>
    <t xml:space="preserve"> 資材調達の遅れ</t>
    <rPh sb="1" eb="2">
      <t>シ</t>
    </rPh>
    <rPh sb="2" eb="3">
      <t>ザイ</t>
    </rPh>
    <rPh sb="3" eb="5">
      <t>チョウタツ</t>
    </rPh>
    <rPh sb="6" eb="7">
      <t>オク</t>
    </rPh>
    <phoneticPr fontId="2"/>
  </si>
  <si>
    <t xml:space="preserve"> その他</t>
    <rPh sb="3" eb="4">
      <t>タ</t>
    </rPh>
    <phoneticPr fontId="2"/>
  </si>
  <si>
    <t xml:space="preserve"> 受注の減少</t>
    <rPh sb="1" eb="3">
      <t>ジュチュウ</t>
    </rPh>
    <rPh sb="4" eb="6">
      <t>ゲンショウ</t>
    </rPh>
    <phoneticPr fontId="2"/>
  </si>
  <si>
    <t xml:space="preserve"> 工事発注の遅れ・取止め</t>
    <rPh sb="1" eb="3">
      <t>コウジ</t>
    </rPh>
    <rPh sb="3" eb="5">
      <t>ハッチュウ</t>
    </rPh>
    <rPh sb="6" eb="7">
      <t>オク</t>
    </rPh>
    <rPh sb="9" eb="11">
      <t>トリヤ</t>
    </rPh>
    <phoneticPr fontId="2"/>
  </si>
  <si>
    <t xml:space="preserve"> 資金繰り</t>
    <rPh sb="1" eb="3">
      <t>シキン</t>
    </rPh>
    <rPh sb="3" eb="4">
      <t>グ</t>
    </rPh>
    <phoneticPr fontId="2"/>
  </si>
  <si>
    <t xml:space="preserve"> 採用活動</t>
    <rPh sb="1" eb="3">
      <t>サイヨウ</t>
    </rPh>
    <rPh sb="3" eb="5">
      <t>カツドウ</t>
    </rPh>
    <phoneticPr fontId="2"/>
  </si>
  <si>
    <t xml:space="preserve"> その他（</t>
    <rPh sb="3" eb="4">
      <t>タ</t>
    </rPh>
    <phoneticPr fontId="2"/>
  </si>
  <si>
    <t xml:space="preserve"> ＢＣＰ策定セミナーの開催</t>
    <phoneticPr fontId="2"/>
  </si>
  <si>
    <t xml:space="preserve"> 総合評価落札方式などでの評価制度の創設・加点の増加</t>
    <phoneticPr fontId="2"/>
  </si>
  <si>
    <t xml:space="preserve"> ＢＣＰ策定ガイドラインの提供</t>
    <phoneticPr fontId="2"/>
  </si>
  <si>
    <t xml:space="preserve"> 業界団体に属する企業が参加するＢＣＰ訓練の実施</t>
    <phoneticPr fontId="2"/>
  </si>
  <si>
    <t xml:space="preserve"> 特になし</t>
    <rPh sb="1" eb="2">
      <t>トク</t>
    </rPh>
    <phoneticPr fontId="1"/>
  </si>
  <si>
    <t>１．（ほぼ）活用されている</t>
    <rPh sb="6" eb="8">
      <t>カツヨウ</t>
    </rPh>
    <phoneticPr fontId="2"/>
  </si>
  <si>
    <t>２．（あまり）活用されていない</t>
    <rPh sb="7" eb="9">
      <t>カツヨウ</t>
    </rPh>
    <phoneticPr fontId="2"/>
  </si>
  <si>
    <t>Ｑ29　Q26で「受注あり」と回答した方のみお答えください。５年後、貴社の除雪対応体制（人員、機材）は</t>
    <phoneticPr fontId="2"/>
  </si>
  <si>
    <t xml:space="preserve">      どの程度確保されていると思いますか？</t>
    <phoneticPr fontId="2"/>
  </si>
  <si>
    <t xml:space="preserve"> 感染防止策による経費の増加</t>
    <rPh sb="1" eb="3">
      <t>カンセン</t>
    </rPh>
    <rPh sb="3" eb="5">
      <t>ボウシ</t>
    </rPh>
    <rPh sb="5" eb="6">
      <t>サク</t>
    </rPh>
    <rPh sb="9" eb="11">
      <t>ケイヒ</t>
    </rPh>
    <rPh sb="12" eb="14">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</si>
</sst>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Ｐゴシック"/>
      <family val="3"/>
      <charset val="128"/>
      <scheme val="minor"/>
    </font>
    <font>
      <b/>
      <sz val="14"/>
      <color theme="0"/>
      <name val="ＭＳ ゴシック"/>
      <family val="3"/>
      <charset val="128"/>
    </font>
    <font>
      <sz val="6"/>
      <name val="ＭＳ Ｐゴシック"/>
      <family val="3"/>
      <charset val="128"/>
    </font>
    <font>
      <u/>
      <sz val="11"/>
      <color rgb="FFFF0000"/>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b/>
      <sz val="14"/>
      <color theme="1"/>
      <name val="ＭＳ ゴシック"/>
      <family val="3"/>
      <charset val="128"/>
    </font>
    <font>
      <b/>
      <sz val="12"/>
      <color rgb="FFFF0000"/>
      <name val="ＭＳ ゴシック"/>
      <family val="3"/>
      <charset val="128"/>
    </font>
    <font>
      <sz val="11"/>
      <color theme="1"/>
      <name val="ＭＳ ゴシック"/>
      <family val="3"/>
      <charset val="128"/>
    </font>
    <font>
      <b/>
      <sz val="14"/>
      <color theme="1"/>
      <name val="ＭＳ Ｐゴシック"/>
      <family val="3"/>
      <charset val="128"/>
    </font>
    <font>
      <sz val="12"/>
      <color theme="1"/>
      <name val="ＭＳ ゴシック"/>
      <family val="3"/>
      <charset val="128"/>
    </font>
    <font>
      <sz val="12"/>
      <color rgb="FFFF0000"/>
      <name val="ＭＳ ゴシック"/>
      <family val="3"/>
      <charset val="128"/>
    </font>
    <font>
      <sz val="12"/>
      <color theme="1"/>
      <name val="ＭＳ Ｐゴシック"/>
      <family val="2"/>
      <charset val="128"/>
      <scheme val="minor"/>
    </font>
    <font>
      <sz val="11"/>
      <color rgb="FF0070C0"/>
      <name val="ＭＳ ゴシック"/>
      <family val="3"/>
      <charset val="128"/>
    </font>
    <font>
      <sz val="10"/>
      <color rgb="FFFF0000"/>
      <name val="ＭＳ Ｐゴシック"/>
      <family val="2"/>
      <charset val="128"/>
      <scheme val="minor"/>
    </font>
    <font>
      <b/>
      <u/>
      <sz val="10"/>
      <color rgb="FF0070C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ゴシック"/>
      <family val="3"/>
      <charset val="128"/>
    </font>
    <font>
      <sz val="10"/>
      <color theme="1"/>
      <name val="ＭＳ ゴシック"/>
      <family val="3"/>
      <charset val="128"/>
    </font>
    <font>
      <sz val="12"/>
      <name val="ＭＳ ゴシック"/>
      <family val="3"/>
      <charset val="128"/>
    </font>
    <font>
      <sz val="11"/>
      <name val="ＭＳ Ｐゴシック"/>
      <family val="2"/>
      <charset val="128"/>
      <scheme val="minor"/>
    </font>
    <font>
      <sz val="12"/>
      <name val="ＭＳ Ｐゴシック"/>
      <family val="3"/>
      <charset val="128"/>
      <scheme val="minor"/>
    </font>
    <font>
      <sz val="8"/>
      <color theme="1"/>
      <name val="ＭＳ ゴシック"/>
      <family val="3"/>
      <charset val="128"/>
    </font>
    <font>
      <b/>
      <u/>
      <sz val="11"/>
      <color rgb="FF0070C0"/>
      <name val="ＭＳ Ｐゴシック"/>
      <family val="3"/>
      <charset val="128"/>
      <scheme val="minor"/>
    </font>
    <font>
      <b/>
      <u/>
      <sz val="12"/>
      <color rgb="FFFF0000"/>
      <name val="ＭＳ ゴシック"/>
      <family val="3"/>
      <charset val="128"/>
    </font>
    <font>
      <sz val="10"/>
      <color theme="1"/>
      <name val="ＭＳ Ｐゴシック"/>
      <family val="3"/>
      <charset val="128"/>
    </font>
    <font>
      <sz val="12"/>
      <name val="ＭＳ Ｐゴシック"/>
      <family val="2"/>
      <charset val="128"/>
      <scheme val="minor"/>
    </font>
    <font>
      <sz val="11"/>
      <color rgb="FFFF0000"/>
      <name val="ＭＳ ゴシック"/>
      <family val="3"/>
      <charset val="128"/>
    </font>
    <font>
      <sz val="9"/>
      <color rgb="FFFF0000"/>
      <name val="ＭＳ ゴシック"/>
      <family val="3"/>
      <charset val="128"/>
    </font>
    <font>
      <sz val="11"/>
      <color rgb="FFFF0000"/>
      <name val="ＭＳ Ｐゴシック"/>
      <family val="2"/>
      <charset val="128"/>
      <scheme val="minor"/>
    </font>
    <font>
      <sz val="11"/>
      <name val="ＭＳ ゴシック"/>
      <family val="3"/>
      <charset val="128"/>
    </font>
    <font>
      <sz val="11"/>
      <color theme="1"/>
      <name val="ＭＳ Ｐゴシック"/>
      <family val="3"/>
      <charset val="128"/>
    </font>
    <font>
      <sz val="11"/>
      <color theme="0" tint="-0.34998626667073579"/>
      <name val="ＭＳ ゴシック"/>
      <family val="3"/>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
      <sz val="8"/>
      <color theme="1"/>
      <name val="ＭＳ Ｐゴシック"/>
      <family val="3"/>
      <charset val="128"/>
      <scheme val="minor"/>
    </font>
    <font>
      <sz val="9"/>
      <name val="ＭＳ Ｐゴシック"/>
      <family val="3"/>
      <charset val="128"/>
      <scheme val="minor"/>
    </font>
    <font>
      <sz val="10"/>
      <color rgb="FFFF0000"/>
      <name val="ＭＳ ゴシック"/>
      <family val="3"/>
      <charset val="128"/>
    </font>
    <font>
      <sz val="8"/>
      <name val="ＭＳ ゴシック"/>
      <family val="3"/>
      <charset val="128"/>
    </font>
    <font>
      <sz val="11"/>
      <color rgb="FFFF0000"/>
      <name val="ＭＳ Ｐゴシック"/>
      <family val="2"/>
      <charset val="128"/>
      <scheme val="major"/>
    </font>
    <font>
      <b/>
      <sz val="11"/>
      <color rgb="FFFF0000"/>
      <name val="ＭＳ ゴシック"/>
      <family val="3"/>
      <charset val="128"/>
    </font>
    <font>
      <b/>
      <sz val="9"/>
      <color theme="1"/>
      <name val="ＭＳ ゴシック"/>
      <family val="3"/>
      <charset val="128"/>
    </font>
    <font>
      <sz val="9"/>
      <name val="ＭＳ ゴシック"/>
      <family val="3"/>
      <charset val="128"/>
    </font>
    <font>
      <b/>
      <sz val="11"/>
      <color theme="1"/>
      <name val="ＭＳ ゴシック"/>
      <family val="3"/>
      <charset val="128"/>
    </font>
    <font>
      <b/>
      <sz val="10"/>
      <color theme="1"/>
      <name val="ＭＳ ゴシック"/>
      <family val="3"/>
      <charset val="128"/>
    </font>
    <font>
      <b/>
      <sz val="10"/>
      <name val="ＭＳ ゴシック"/>
      <family val="3"/>
      <charset val="128"/>
    </font>
    <font>
      <sz val="8"/>
      <color rgb="FFFF0000"/>
      <name val="ＭＳ ゴシック"/>
      <family val="3"/>
      <charset val="128"/>
    </font>
    <font>
      <b/>
      <sz val="11"/>
      <color rgb="FFFF0000"/>
      <name val="ＭＳ Ｐゴシック"/>
      <family val="3"/>
      <charset val="128"/>
      <scheme val="minor"/>
    </font>
    <font>
      <b/>
      <sz val="9"/>
      <color rgb="FFFF0000"/>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diagonal/>
    </border>
    <border>
      <left/>
      <right style="thin">
        <color indexed="64"/>
      </right>
      <top/>
      <bottom/>
      <diagonal/>
    </border>
    <border>
      <left/>
      <right/>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2">
    <xf numFmtId="0" fontId="0" fillId="0" borderId="0" xfId="0">
      <alignment vertical="center"/>
    </xf>
    <xf numFmtId="0" fontId="12" fillId="0" borderId="0" xfId="0" applyFont="1" applyProtection="1">
      <alignment vertical="center"/>
      <protection locked="0"/>
    </xf>
    <xf numFmtId="0" fontId="0" fillId="0" borderId="0" xfId="0" applyProtection="1">
      <alignment vertical="center"/>
    </xf>
    <xf numFmtId="0" fontId="3" fillId="0" borderId="0" xfId="0" applyFont="1" applyAlignment="1" applyProtection="1">
      <alignment horizontal="right" vertical="center"/>
    </xf>
    <xf numFmtId="0" fontId="10" fillId="0" borderId="0" xfId="0" applyFont="1" applyProtection="1">
      <alignment vertical="center"/>
    </xf>
    <xf numFmtId="0" fontId="7" fillId="0" borderId="0" xfId="0" applyFont="1" applyAlignment="1" applyProtection="1">
      <alignment horizontal="center" vertical="center"/>
    </xf>
    <xf numFmtId="0" fontId="8" fillId="0" borderId="0" xfId="0" applyFont="1" applyProtection="1">
      <alignment vertical="center"/>
    </xf>
    <xf numFmtId="38" fontId="0" fillId="0" borderId="0" xfId="1" applyFont="1" applyFill="1" applyBorder="1" applyAlignment="1" applyProtection="1">
      <alignment horizontal="center" vertical="center"/>
    </xf>
    <xf numFmtId="0" fontId="19" fillId="0" borderId="0" xfId="0" applyFont="1" applyProtection="1">
      <alignment vertical="center"/>
    </xf>
    <xf numFmtId="0" fontId="28" fillId="0" borderId="0" xfId="0" applyFont="1" applyProtection="1">
      <alignment vertical="center"/>
    </xf>
    <xf numFmtId="0" fontId="20" fillId="0" borderId="0" xfId="0" applyFont="1" applyProtection="1">
      <alignment vertical="center"/>
    </xf>
    <xf numFmtId="0" fontId="9" fillId="0" borderId="0" xfId="0" applyFont="1" applyProtection="1">
      <alignment vertical="center"/>
    </xf>
    <xf numFmtId="0" fontId="21" fillId="0" borderId="0" xfId="0" applyFont="1" applyProtection="1">
      <alignment vertical="center"/>
    </xf>
    <xf numFmtId="0" fontId="18" fillId="0" borderId="0" xfId="0" applyFont="1" applyAlignment="1" applyProtection="1">
      <alignment vertical="top"/>
    </xf>
    <xf numFmtId="0" fontId="0" fillId="0" borderId="0" xfId="0" applyAlignment="1" applyProtection="1">
      <alignment horizontal="left" vertical="center"/>
    </xf>
    <xf numFmtId="38" fontId="0" fillId="0" borderId="0" xfId="1" applyFont="1" applyFill="1" applyBorder="1" applyAlignment="1" applyProtection="1">
      <alignment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12" fillId="0" borderId="0" xfId="0" applyFont="1" applyProtection="1">
      <alignment vertical="center"/>
    </xf>
    <xf numFmtId="0" fontId="22" fillId="0" borderId="0" xfId="0" applyFont="1" applyProtection="1">
      <alignment vertical="center"/>
    </xf>
    <xf numFmtId="0" fontId="0" fillId="0" borderId="16" xfId="0" applyBorder="1" applyProtection="1">
      <alignment vertical="center"/>
    </xf>
    <xf numFmtId="0" fontId="9" fillId="0" borderId="16" xfId="0" applyFont="1" applyBorder="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wrapText="1"/>
    </xf>
    <xf numFmtId="0" fontId="11" fillId="0" borderId="0" xfId="0" applyFont="1" applyAlignment="1" applyProtection="1">
      <alignment vertical="center" wrapText="1"/>
    </xf>
    <xf numFmtId="0" fontId="14" fillId="0" borderId="0" xfId="0" applyFont="1" applyProtection="1">
      <alignment vertical="center"/>
    </xf>
    <xf numFmtId="0" fontId="13" fillId="0" borderId="0" xfId="0" applyFont="1" applyProtection="1">
      <alignment vertical="center"/>
    </xf>
    <xf numFmtId="0" fontId="14" fillId="0" borderId="1" xfId="0" applyFont="1" applyBorder="1" applyAlignment="1" applyProtection="1">
      <alignment vertical="center"/>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12" fillId="0" borderId="0" xfId="0" applyFont="1" applyAlignment="1" applyProtection="1">
      <alignment horizontal="center" vertical="center"/>
    </xf>
    <xf numFmtId="0" fontId="22" fillId="0" borderId="0" xfId="0" applyFont="1" applyAlignment="1" applyProtection="1">
      <alignment horizontal="centerContinuous" vertical="center"/>
    </xf>
    <xf numFmtId="0" fontId="12" fillId="0" borderId="0" xfId="0" applyFont="1" applyAlignment="1" applyProtection="1">
      <alignment horizontal="left" vertical="center"/>
    </xf>
    <xf numFmtId="0" fontId="23" fillId="0" borderId="0" xfId="0" applyFont="1" applyAlignment="1" applyProtection="1">
      <alignment horizontal="left" vertical="center"/>
    </xf>
    <xf numFmtId="0" fontId="12" fillId="0" borderId="0" xfId="0" applyFont="1" applyFill="1" applyBorder="1" applyProtection="1">
      <alignment vertical="center"/>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12" fillId="0" borderId="3" xfId="0" applyFont="1" applyBorder="1" applyProtection="1">
      <alignment vertical="center"/>
    </xf>
    <xf numFmtId="0" fontId="15" fillId="0" borderId="2" xfId="0" applyFont="1" applyBorder="1" applyAlignment="1" applyProtection="1">
      <alignment horizontal="right" vertical="center"/>
    </xf>
    <xf numFmtId="0" fontId="12" fillId="0" borderId="0" xfId="0" applyFont="1" applyBorder="1" applyProtection="1">
      <alignment vertical="center"/>
    </xf>
    <xf numFmtId="0" fontId="14" fillId="0" borderId="4" xfId="0" applyFont="1" applyBorder="1" applyAlignment="1" applyProtection="1">
      <alignment vertical="center"/>
    </xf>
    <xf numFmtId="0" fontId="12" fillId="0" borderId="5" xfId="0" applyFont="1" applyBorder="1" applyProtection="1">
      <alignment vertical="center"/>
    </xf>
    <xf numFmtId="0" fontId="15" fillId="0" borderId="6" xfId="0" applyFont="1" applyBorder="1" applyAlignment="1" applyProtection="1">
      <alignment horizontal="right" vertical="center"/>
    </xf>
    <xf numFmtId="0" fontId="0" fillId="0" borderId="0" xfId="0" applyBorder="1" applyProtection="1">
      <alignment vertical="center"/>
    </xf>
    <xf numFmtId="0" fontId="12" fillId="0" borderId="0" xfId="0" applyFont="1" applyAlignment="1" applyProtection="1"/>
    <xf numFmtId="0" fontId="23" fillId="0" borderId="0" xfId="0" applyFont="1" applyProtection="1">
      <alignment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2" fillId="0" borderId="8" xfId="0" applyFont="1" applyBorder="1" applyProtection="1">
      <alignment vertical="center"/>
    </xf>
    <xf numFmtId="0" fontId="12" fillId="0" borderId="9" xfId="0" applyFont="1" applyBorder="1" applyProtection="1">
      <alignment vertical="center"/>
    </xf>
    <xf numFmtId="0" fontId="0" fillId="0" borderId="2" xfId="0" applyBorder="1" applyProtection="1">
      <alignment vertical="center"/>
    </xf>
    <xf numFmtId="0" fontId="32" fillId="0" borderId="0" xfId="0" applyFont="1" applyAlignment="1" applyProtection="1">
      <alignment vertical="center"/>
    </xf>
    <xf numFmtId="0" fontId="14" fillId="0" borderId="1" xfId="0" applyFont="1" applyFill="1" applyBorder="1" applyAlignment="1" applyProtection="1">
      <alignment vertical="center"/>
    </xf>
    <xf numFmtId="0" fontId="16" fillId="0" borderId="7" xfId="0" applyFont="1" applyBorder="1" applyProtection="1">
      <alignment vertical="center"/>
    </xf>
    <xf numFmtId="0" fontId="0" fillId="0" borderId="8" xfId="0" applyBorder="1" applyProtection="1">
      <alignment vertical="center"/>
    </xf>
    <xf numFmtId="0" fontId="16" fillId="0" borderId="8" xfId="0" applyFont="1" applyBorder="1" applyProtection="1">
      <alignment vertical="center"/>
    </xf>
    <xf numFmtId="0" fontId="0" fillId="0" borderId="9" xfId="0" applyBorder="1" applyProtection="1">
      <alignment vertical="center"/>
    </xf>
    <xf numFmtId="0" fontId="12" fillId="0" borderId="0" xfId="0" applyFont="1" applyBorder="1" applyAlignment="1" applyProtection="1">
      <alignment vertical="center"/>
    </xf>
    <xf numFmtId="0" fontId="0" fillId="0" borderId="8" xfId="0" applyFont="1" applyBorder="1" applyProtection="1">
      <alignment vertical="center"/>
    </xf>
    <xf numFmtId="0" fontId="15" fillId="0" borderId="9" xfId="0" applyFont="1" applyBorder="1" applyAlignment="1" applyProtection="1">
      <alignment horizontal="right" vertical="center"/>
    </xf>
    <xf numFmtId="0" fontId="14" fillId="6" borderId="4" xfId="0" applyFont="1" applyFill="1" applyBorder="1" applyAlignment="1" applyProtection="1">
      <alignment vertical="center"/>
    </xf>
    <xf numFmtId="0" fontId="14" fillId="6" borderId="5" xfId="0" applyFont="1" applyFill="1" applyBorder="1" applyAlignment="1" applyProtection="1">
      <alignment vertical="center"/>
    </xf>
    <xf numFmtId="0" fontId="22" fillId="0" borderId="0" xfId="0" applyFont="1" applyAlignment="1" applyProtection="1">
      <alignment horizontal="left" vertical="center"/>
    </xf>
    <xf numFmtId="0" fontId="12" fillId="0" borderId="0" xfId="0" applyFont="1" applyFill="1" applyBorder="1" applyAlignment="1" applyProtection="1">
      <alignment horizontal="center" vertical="center"/>
    </xf>
    <xf numFmtId="0" fontId="22" fillId="0" borderId="0" xfId="0" applyFont="1" applyBorder="1" applyAlignment="1" applyProtection="1">
      <alignment horizontal="left" vertical="top"/>
    </xf>
    <xf numFmtId="0" fontId="22" fillId="0" borderId="0" xfId="0" applyFont="1" applyAlignment="1" applyProtection="1">
      <alignment horizontal="left" vertical="top"/>
    </xf>
    <xf numFmtId="0" fontId="24" fillId="6" borderId="5" xfId="0" applyFont="1" applyFill="1" applyBorder="1" applyAlignment="1" applyProtection="1">
      <alignment vertical="center"/>
    </xf>
    <xf numFmtId="0" fontId="31" fillId="6" borderId="7" xfId="0" applyFont="1" applyFill="1" applyBorder="1" applyProtection="1">
      <alignment vertical="center"/>
    </xf>
    <xf numFmtId="0" fontId="25" fillId="6" borderId="8" xfId="0" applyFont="1" applyFill="1" applyBorder="1" applyProtection="1">
      <alignment vertical="center"/>
    </xf>
    <xf numFmtId="0" fontId="14" fillId="6" borderId="8" xfId="0" applyFont="1" applyFill="1" applyBorder="1" applyProtection="1">
      <alignment vertical="center"/>
    </xf>
    <xf numFmtId="0" fontId="26" fillId="6" borderId="8" xfId="0" applyFont="1" applyFill="1" applyBorder="1" applyProtection="1">
      <alignment vertical="center"/>
    </xf>
    <xf numFmtId="0" fontId="16" fillId="0" borderId="14" xfId="0" applyFont="1" applyBorder="1" applyProtection="1">
      <alignment vertical="center"/>
    </xf>
    <xf numFmtId="0" fontId="16" fillId="0" borderId="0" xfId="0" applyFont="1" applyBorder="1" applyProtection="1">
      <alignment vertical="center"/>
    </xf>
    <xf numFmtId="0" fontId="0" fillId="0" borderId="15" xfId="0" applyBorder="1" applyProtection="1">
      <alignment vertical="center"/>
    </xf>
    <xf numFmtId="0" fontId="34" fillId="0" borderId="0" xfId="0" applyFont="1" applyProtection="1">
      <alignment vertical="center"/>
    </xf>
    <xf numFmtId="0" fontId="14" fillId="0" borderId="14" xfId="0" applyFont="1" applyBorder="1" applyAlignment="1" applyProtection="1">
      <alignment vertical="center"/>
    </xf>
    <xf numFmtId="0" fontId="14" fillId="6" borderId="1"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0" xfId="0" applyFont="1" applyFill="1" applyBorder="1" applyAlignment="1" applyProtection="1">
      <alignment vertical="center"/>
    </xf>
    <xf numFmtId="0" fontId="15" fillId="0" borderId="15" xfId="0" applyFont="1" applyBorder="1" applyAlignment="1" applyProtection="1">
      <alignment horizontal="right" vertical="center"/>
    </xf>
    <xf numFmtId="0" fontId="14" fillId="6" borderId="7" xfId="0" applyFont="1" applyFill="1" applyBorder="1" applyAlignment="1" applyProtection="1">
      <alignment vertical="center"/>
    </xf>
    <xf numFmtId="0" fontId="14" fillId="6" borderId="8" xfId="0" applyFont="1" applyFill="1" applyBorder="1" applyAlignment="1" applyProtection="1">
      <alignment vertical="center"/>
    </xf>
    <xf numFmtId="0" fontId="22" fillId="0" borderId="0" xfId="0" applyFont="1" applyFill="1" applyBorder="1" applyAlignment="1" applyProtection="1">
      <alignment horizontal="left" vertical="center"/>
    </xf>
    <xf numFmtId="0" fontId="10" fillId="0" borderId="0" xfId="0" applyFont="1" applyAlignment="1" applyProtection="1">
      <alignment horizontal="right" vertical="center"/>
    </xf>
    <xf numFmtId="0" fontId="0" fillId="0" borderId="0" xfId="0" applyFont="1" applyProtection="1">
      <alignment vertical="center"/>
    </xf>
    <xf numFmtId="0" fontId="32" fillId="0" borderId="0" xfId="0" applyFont="1" applyFill="1" applyProtection="1">
      <alignment vertical="center"/>
    </xf>
    <xf numFmtId="0" fontId="34" fillId="0" borderId="0" xfId="0" applyFont="1" applyFill="1" applyProtection="1">
      <alignment vertical="center"/>
    </xf>
    <xf numFmtId="0" fontId="32" fillId="0" borderId="0" xfId="0" applyFont="1" applyFill="1" applyAlignment="1" applyProtection="1">
      <alignment vertical="center"/>
    </xf>
    <xf numFmtId="0" fontId="22" fillId="0" borderId="0" xfId="0" applyFont="1">
      <alignment vertical="center"/>
    </xf>
    <xf numFmtId="0" fontId="12" fillId="0" borderId="0" xfId="0" applyFont="1">
      <alignment vertical="center"/>
    </xf>
    <xf numFmtId="0" fontId="33" fillId="0" borderId="0" xfId="0" applyFont="1" applyAlignment="1"/>
    <xf numFmtId="0" fontId="0" fillId="0" borderId="0" xfId="0" applyAlignment="1" applyProtection="1">
      <alignment vertical="center"/>
    </xf>
    <xf numFmtId="0" fontId="42" fillId="0" borderId="0" xfId="0" applyFont="1">
      <alignment vertical="center"/>
    </xf>
    <xf numFmtId="0" fontId="42" fillId="0" borderId="0" xfId="0" applyFont="1" applyAlignment="1">
      <alignment horizontal="left" vertical="center"/>
    </xf>
    <xf numFmtId="0" fontId="32" fillId="0" borderId="0" xfId="0" applyFont="1">
      <alignment vertical="center"/>
    </xf>
    <xf numFmtId="0" fontId="23" fillId="0" borderId="0" xfId="0" applyFont="1" applyAlignment="1">
      <alignment horizontal="left" vertical="center"/>
    </xf>
    <xf numFmtId="0" fontId="12" fillId="0" borderId="0" xfId="0" applyFont="1" applyAlignment="1">
      <alignment horizontal="left" vertical="center"/>
    </xf>
    <xf numFmtId="0" fontId="23" fillId="0" borderId="0" xfId="0" applyFont="1">
      <alignment vertical="center"/>
    </xf>
    <xf numFmtId="0" fontId="43" fillId="0" borderId="0" xfId="0" applyFont="1">
      <alignment vertical="center"/>
    </xf>
    <xf numFmtId="0" fontId="0" fillId="0" borderId="16" xfId="0" applyBorder="1">
      <alignment vertical="center"/>
    </xf>
    <xf numFmtId="0" fontId="23" fillId="0" borderId="0" xfId="0" applyFont="1" applyAlignment="1">
      <alignment horizontal="left" vertical="top"/>
    </xf>
    <xf numFmtId="0" fontId="12" fillId="0" borderId="15" xfId="0" applyFont="1" applyBorder="1" applyAlignment="1">
      <alignment horizontal="left" vertical="top" wrapText="1"/>
    </xf>
    <xf numFmtId="0" fontId="12" fillId="0" borderId="15" xfId="0" applyFont="1" applyBorder="1" applyAlignment="1">
      <alignment horizontal="left" vertical="top"/>
    </xf>
    <xf numFmtId="0" fontId="14" fillId="0" borderId="7"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9" xfId="0" applyFont="1" applyBorder="1">
      <alignment vertical="center"/>
    </xf>
    <xf numFmtId="0" fontId="0" fillId="0" borderId="0" xfId="0" applyBorder="1">
      <alignment vertical="center"/>
    </xf>
    <xf numFmtId="0" fontId="35" fillId="0" borderId="0" xfId="0" applyFont="1" applyFill="1" applyAlignment="1" applyProtection="1">
      <alignment horizontal="left" vertical="center"/>
      <protection locked="0"/>
    </xf>
    <xf numFmtId="0" fontId="22" fillId="0" borderId="0" xfId="0" applyFont="1" applyAlignment="1" applyProtection="1">
      <alignment vertical="top"/>
    </xf>
    <xf numFmtId="0" fontId="0" fillId="0" borderId="0" xfId="0" applyAlignment="1" applyProtection="1">
      <alignment vertical="top"/>
    </xf>
    <xf numFmtId="0" fontId="12" fillId="0" borderId="0" xfId="0" applyFont="1" applyAlignment="1">
      <alignment horizontal="left" vertical="center"/>
    </xf>
    <xf numFmtId="0" fontId="11" fillId="0" borderId="0" xfId="0" applyFont="1" applyAlignment="1" applyProtection="1">
      <alignment vertical="center" wrapText="1"/>
    </xf>
    <xf numFmtId="0" fontId="22" fillId="0" borderId="0" xfId="0" applyFont="1" applyFill="1" applyAlignment="1">
      <alignment vertical="center"/>
    </xf>
    <xf numFmtId="0" fontId="22" fillId="0" borderId="0" xfId="0" applyFont="1" applyAlignment="1">
      <alignment horizontal="left" vertical="center"/>
    </xf>
    <xf numFmtId="0" fontId="0" fillId="0" borderId="0" xfId="0" applyAlignment="1">
      <alignment vertical="top" wrapText="1"/>
    </xf>
    <xf numFmtId="0" fontId="39" fillId="0" borderId="0" xfId="0" applyFont="1" applyAlignment="1">
      <alignment vertical="top" wrapText="1"/>
    </xf>
    <xf numFmtId="0" fontId="45" fillId="0" borderId="0" xfId="0" applyFont="1" applyProtection="1">
      <alignment vertical="center"/>
    </xf>
    <xf numFmtId="0" fontId="47" fillId="0" borderId="0" xfId="0" applyFont="1" applyProtection="1">
      <alignment vertical="center"/>
    </xf>
    <xf numFmtId="0" fontId="12" fillId="0" borderId="0" xfId="0" applyFont="1" applyAlignment="1">
      <alignment horizontal="left" vertical="center"/>
    </xf>
    <xf numFmtId="0" fontId="32" fillId="0" borderId="16" xfId="0" applyFont="1" applyFill="1" applyBorder="1" applyProtection="1">
      <alignment vertical="center"/>
    </xf>
    <xf numFmtId="0" fontId="49" fillId="0" borderId="0" xfId="0" applyFont="1" applyBorder="1" applyAlignment="1" applyProtection="1">
      <alignment vertical="center"/>
    </xf>
    <xf numFmtId="0" fontId="50" fillId="0" borderId="0" xfId="0" applyFont="1" applyBorder="1" applyAlignment="1" applyProtection="1">
      <alignment vertical="center"/>
    </xf>
    <xf numFmtId="0" fontId="51" fillId="0" borderId="0" xfId="0" applyFont="1" applyAlignment="1"/>
    <xf numFmtId="0" fontId="52"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6" fillId="0" borderId="16" xfId="0" applyFont="1" applyFill="1" applyBorder="1" applyProtection="1">
      <alignment vertical="center"/>
    </xf>
    <xf numFmtId="0" fontId="46" fillId="0" borderId="0" xfId="0" applyFont="1" applyFill="1" applyProtection="1">
      <alignment vertical="center"/>
    </xf>
    <xf numFmtId="0" fontId="12" fillId="0" borderId="0" xfId="0" applyFont="1" applyFill="1" applyProtection="1">
      <alignment vertical="center"/>
    </xf>
    <xf numFmtId="0" fontId="12" fillId="0" borderId="0" xfId="0" applyFont="1" applyFill="1" applyAlignment="1" applyProtection="1"/>
    <xf numFmtId="0" fontId="53" fillId="0" borderId="0" xfId="0" applyFont="1" applyFill="1" applyProtection="1">
      <alignment vertical="center"/>
    </xf>
    <xf numFmtId="0" fontId="0" fillId="0" borderId="0" xfId="0" applyFill="1" applyProtection="1">
      <alignment vertical="center"/>
    </xf>
    <xf numFmtId="0" fontId="46" fillId="0" borderId="0" xfId="0" applyFont="1" applyFill="1" applyBorder="1" applyAlignment="1" applyProtection="1">
      <alignment vertical="top"/>
    </xf>
    <xf numFmtId="0" fontId="32" fillId="0" borderId="0" xfId="0" applyFont="1" applyFill="1" applyBorder="1" applyAlignment="1" applyProtection="1">
      <alignment vertical="top"/>
    </xf>
    <xf numFmtId="0" fontId="46" fillId="0" borderId="0" xfId="0" applyFont="1" applyFill="1" applyAlignment="1" applyProtection="1">
      <alignment vertical="center"/>
    </xf>
    <xf numFmtId="0" fontId="46" fillId="0" borderId="0" xfId="0" applyFont="1" applyProtection="1">
      <alignment vertical="center"/>
    </xf>
    <xf numFmtId="0" fontId="46" fillId="0" borderId="0" xfId="0" applyFont="1" applyFill="1" applyAlignment="1" applyProtection="1">
      <alignment horizontal="center" vertical="center"/>
    </xf>
    <xf numFmtId="0" fontId="54" fillId="0" borderId="0" xfId="0" applyFont="1" applyFill="1" applyProtection="1">
      <alignment vertical="center"/>
    </xf>
    <xf numFmtId="0" fontId="48" fillId="5" borderId="0" xfId="0" applyFont="1"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0" xfId="0" applyFont="1" applyAlignment="1" applyProtection="1">
      <alignment horizontal="left" vertical="top" wrapText="1"/>
    </xf>
    <xf numFmtId="0" fontId="37" fillId="0" borderId="0" xfId="0" applyFont="1" applyAlignment="1" applyProtection="1">
      <alignment horizontal="left" vertical="top" wrapText="1"/>
    </xf>
    <xf numFmtId="0" fontId="37" fillId="0" borderId="8" xfId="0" applyFont="1" applyBorder="1" applyAlignment="1" applyProtection="1">
      <alignment horizontal="left" vertical="top" wrapText="1"/>
    </xf>
    <xf numFmtId="0" fontId="27" fillId="5" borderId="1" xfId="0" applyFont="1" applyFill="1" applyBorder="1" applyAlignment="1" applyProtection="1">
      <alignment horizontal="center" vertical="center" shrinkToFit="1"/>
      <protection locked="0"/>
    </xf>
    <xf numFmtId="0" fontId="27" fillId="5" borderId="3" xfId="0" applyFont="1" applyFill="1" applyBorder="1" applyAlignment="1" applyProtection="1">
      <alignment horizontal="center" vertical="center" shrinkToFit="1"/>
      <protection locked="0"/>
    </xf>
    <xf numFmtId="0" fontId="27" fillId="5" borderId="2"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protection locked="0"/>
    </xf>
    <xf numFmtId="0" fontId="44" fillId="5" borderId="0" xfId="0" applyFont="1" applyFill="1" applyAlignment="1" applyProtection="1">
      <alignment vertical="center" wrapText="1"/>
      <protection locked="0"/>
    </xf>
    <xf numFmtId="0" fontId="38" fillId="0" borderId="0" xfId="0" applyFont="1" applyAlignment="1" applyProtection="1">
      <alignment horizontal="left" vertical="top" wrapText="1"/>
    </xf>
    <xf numFmtId="0" fontId="38" fillId="0" borderId="8" xfId="0" applyFont="1" applyBorder="1" applyAlignment="1" applyProtection="1">
      <alignment horizontal="left" vertical="top" wrapText="1"/>
    </xf>
    <xf numFmtId="0" fontId="12" fillId="3" borderId="10" xfId="0" applyFont="1" applyFill="1" applyBorder="1" applyAlignment="1" applyProtection="1">
      <alignment horizontal="center" vertical="center"/>
      <protection locked="0"/>
    </xf>
    <xf numFmtId="0" fontId="22" fillId="0" borderId="0" xfId="0" applyFont="1" applyAlignment="1" applyProtection="1">
      <alignment horizontal="left"/>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12" fillId="0" borderId="0" xfId="0" applyFont="1" applyAlignment="1" applyProtection="1">
      <alignment horizontal="left" vertical="top" wrapText="1"/>
    </xf>
    <xf numFmtId="0" fontId="12" fillId="5" borderId="4" xfId="0" applyFont="1" applyFill="1" applyBorder="1" applyAlignment="1" applyProtection="1">
      <alignment horizontal="left" vertical="top" wrapText="1"/>
      <protection locked="0"/>
    </xf>
    <xf numFmtId="0" fontId="12" fillId="5" borderId="5"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top" wrapText="1"/>
      <protection locked="0"/>
    </xf>
    <xf numFmtId="0" fontId="12" fillId="5" borderId="14"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5" xfId="0" applyFont="1" applyFill="1" applyBorder="1" applyAlignment="1" applyProtection="1">
      <alignment horizontal="left" vertical="top"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0" borderId="0" xfId="0" applyFont="1" applyAlignment="1">
      <alignment horizontal="left" vertical="center"/>
    </xf>
    <xf numFmtId="0" fontId="0" fillId="3" borderId="10" xfId="0" applyFill="1" applyBorder="1" applyAlignment="1" applyProtection="1">
      <alignment horizontal="center" vertical="center"/>
      <protection locked="0"/>
    </xf>
    <xf numFmtId="0" fontId="22" fillId="0" borderId="0" xfId="0" applyFont="1" applyAlignment="1" applyProtection="1">
      <alignment horizontal="center" vertical="center"/>
    </xf>
    <xf numFmtId="0" fontId="22" fillId="0" borderId="8" xfId="0" applyFont="1" applyBorder="1" applyAlignment="1" applyProtection="1">
      <alignment horizontal="center" vertical="center"/>
    </xf>
    <xf numFmtId="0" fontId="22" fillId="0" borderId="0" xfId="0" applyFont="1" applyAlignment="1" applyProtection="1">
      <alignment horizontal="left" vertical="top"/>
    </xf>
    <xf numFmtId="0" fontId="22" fillId="0" borderId="0" xfId="0" applyFont="1" applyBorder="1" applyAlignment="1" applyProtection="1">
      <alignment horizontal="left" vertical="top"/>
    </xf>
    <xf numFmtId="0" fontId="42" fillId="0" borderId="0" xfId="0" applyFont="1" applyAlignment="1">
      <alignment horizontal="left" vertical="top"/>
    </xf>
    <xf numFmtId="0" fontId="0" fillId="0" borderId="0" xfId="0" applyAlignment="1" applyProtection="1">
      <alignment horizontal="left" vertical="center"/>
    </xf>
    <xf numFmtId="0" fontId="42" fillId="0" borderId="0" xfId="0" applyFont="1" applyAlignment="1">
      <alignment horizontal="left"/>
    </xf>
    <xf numFmtId="0" fontId="46" fillId="0" borderId="0" xfId="0" applyFont="1" applyFill="1" applyAlignment="1" applyProtection="1">
      <alignment horizontal="left" vertical="center"/>
    </xf>
    <xf numFmtId="0" fontId="40" fillId="0" borderId="0" xfId="0" applyFont="1" applyAlignment="1" applyProtection="1">
      <alignment horizontal="left" vertical="top" wrapText="1"/>
    </xf>
    <xf numFmtId="0" fontId="40" fillId="0" borderId="8" xfId="0" applyFont="1" applyBorder="1" applyAlignment="1" applyProtection="1">
      <alignment horizontal="left" vertical="top" wrapText="1"/>
    </xf>
    <xf numFmtId="0" fontId="35" fillId="5" borderId="10" xfId="0" applyFont="1" applyFill="1" applyBorder="1" applyAlignment="1" applyProtection="1">
      <alignment horizontal="left" vertical="top" wrapText="1"/>
      <protection locked="0"/>
    </xf>
    <xf numFmtId="0" fontId="35" fillId="5" borderId="10" xfId="0" applyFont="1" applyFill="1" applyBorder="1" applyAlignment="1" applyProtection="1">
      <alignment horizontal="left" vertical="top"/>
      <protection locked="0"/>
    </xf>
    <xf numFmtId="0" fontId="39" fillId="0" borderId="0" xfId="0" applyFont="1" applyAlignment="1" applyProtection="1">
      <alignment horizontal="left" vertical="top" wrapText="1"/>
    </xf>
    <xf numFmtId="0" fontId="39" fillId="0" borderId="8" xfId="0" applyFont="1" applyBorder="1" applyAlignment="1" applyProtection="1">
      <alignment horizontal="left" vertical="top" wrapText="1"/>
    </xf>
    <xf numFmtId="0" fontId="0" fillId="0" borderId="0" xfId="0" applyAlignment="1" applyProtection="1">
      <alignment horizontal="left" vertical="center" wrapText="1"/>
    </xf>
    <xf numFmtId="0" fontId="20" fillId="0" borderId="0" xfId="0" applyFont="1" applyAlignment="1" applyProtection="1">
      <alignment horizontal="left"/>
    </xf>
    <xf numFmtId="0" fontId="21" fillId="0" borderId="0" xfId="0" applyFont="1" applyAlignment="1" applyProtection="1">
      <alignment horizontal="left"/>
    </xf>
    <xf numFmtId="0" fontId="20" fillId="0" borderId="0" xfId="0" applyFont="1" applyAlignment="1" applyProtection="1">
      <alignment horizontal="left" vertical="top"/>
    </xf>
    <xf numFmtId="0" fontId="21" fillId="0" borderId="0" xfId="0" applyFont="1" applyAlignment="1" applyProtection="1">
      <alignment horizontal="left" vertical="top"/>
    </xf>
    <xf numFmtId="0" fontId="0" fillId="5" borderId="1"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36" fillId="0" borderId="0" xfId="0" applyFont="1" applyAlignment="1" applyProtection="1">
      <alignment horizontal="left" vertical="top" wrapText="1"/>
    </xf>
    <xf numFmtId="0" fontId="0" fillId="0" borderId="2" xfId="0" applyBorder="1" applyAlignment="1" applyProtection="1">
      <alignment horizontal="center" vertical="center"/>
      <protection locked="0"/>
    </xf>
    <xf numFmtId="0" fontId="11" fillId="0" borderId="0" xfId="0" applyFont="1" applyAlignment="1" applyProtection="1">
      <alignment horizontal="left" vertical="center" wrapText="1"/>
    </xf>
    <xf numFmtId="0" fontId="10" fillId="0" borderId="0" xfId="0" applyFont="1" applyAlignment="1" applyProtection="1">
      <alignment vertical="center" wrapText="1"/>
    </xf>
    <xf numFmtId="0" fontId="11" fillId="0" borderId="0" xfId="0" applyFont="1" applyAlignment="1" applyProtection="1">
      <alignment vertical="center" wrapText="1"/>
    </xf>
    <xf numFmtId="0" fontId="5" fillId="2" borderId="0" xfId="2" applyFont="1" applyFill="1" applyAlignment="1" applyProtection="1">
      <alignment horizontal="center" vertical="center" wrapText="1"/>
    </xf>
    <xf numFmtId="0" fontId="7" fillId="0" borderId="0" xfId="0" applyFont="1" applyAlignment="1" applyProtection="1">
      <alignment horizontal="center" vertical="center"/>
    </xf>
    <xf numFmtId="0" fontId="17" fillId="4" borderId="11" xfId="0" applyFont="1" applyFill="1" applyBorder="1" applyAlignment="1" applyProtection="1">
      <alignment vertical="center" wrapText="1"/>
    </xf>
    <xf numFmtId="0" fontId="17" fillId="4" borderId="12"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20" fillId="3" borderId="10" xfId="1"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39" fillId="0" borderId="8" xfId="0" applyFont="1" applyBorder="1" applyAlignment="1">
      <alignment horizontal="left" vertical="top" wrapText="1"/>
    </xf>
  </cellXfs>
  <cellStyles count="3">
    <cellStyle name="桁区切り" xfId="1" builtinId="6"/>
    <cellStyle name="標準" xfId="0" builtinId="0"/>
    <cellStyle name="標準 2" xfId="2" xr:uid="{00000000-0005-0000-0000-000002000000}"/>
  </cellStyles>
  <dxfs count="42">
    <dxf>
      <fill>
        <patternFill patternType="gray125"/>
      </fill>
    </dxf>
    <dxf>
      <fill>
        <patternFill patternType="solid">
          <bgColor theme="6" tint="0.79998168889431442"/>
        </patternFill>
      </fill>
    </dxf>
    <dxf>
      <fill>
        <patternFill>
          <bgColor theme="4" tint="0.79998168889431442"/>
        </patternFill>
      </fill>
    </dxf>
    <dxf>
      <fill>
        <patternFill patternType="gray125"/>
      </fill>
    </dxf>
    <dxf>
      <fill>
        <patternFill patternType="solid">
          <bgColor theme="6" tint="0.79998168889431442"/>
        </patternFill>
      </fill>
    </dxf>
    <dxf>
      <fill>
        <patternFill>
          <bgColor theme="4" tint="0.79998168889431442"/>
        </patternFill>
      </fill>
    </dxf>
    <dxf>
      <fill>
        <patternFill patternType="gray125"/>
      </fill>
    </dxf>
    <dxf>
      <fill>
        <patternFill patternType="gray125"/>
      </fill>
    </dxf>
    <dxf>
      <fill>
        <patternFill patternType="solid">
          <bgColor theme="6" tint="0.79998168889431442"/>
        </patternFill>
      </fill>
    </dxf>
    <dxf>
      <fill>
        <patternFill patternType="gray125"/>
      </fill>
    </dxf>
    <dxf>
      <fill>
        <patternFill patternType="solid">
          <bgColor theme="6" tint="0.79998168889431442"/>
        </patternFill>
      </fill>
    </dxf>
    <dxf>
      <fill>
        <patternFill patternType="gray125"/>
      </fill>
    </dxf>
    <dxf>
      <fill>
        <patternFill patternType="solid">
          <bgColor theme="6" tint="0.79998168889431442"/>
        </patternFill>
      </fill>
    </dxf>
    <dxf>
      <fill>
        <patternFill patternType="gray125"/>
      </fill>
    </dxf>
    <dxf>
      <fill>
        <patternFill patternType="solid">
          <bgColor theme="6" tint="0.79998168889431442"/>
        </patternFill>
      </fill>
    </dxf>
    <dxf>
      <fill>
        <patternFill patternType="gray125"/>
      </fill>
    </dxf>
    <dxf>
      <fill>
        <patternFill patternType="gray125"/>
      </fill>
    </dxf>
    <dxf>
      <fill>
        <patternFill patternType="gray125"/>
      </fill>
    </dxf>
    <dxf>
      <fill>
        <patternFill patternType="gray125"/>
      </fill>
    </dxf>
    <dxf>
      <fill>
        <patternFill patternType="gray125">
          <fgColor auto="1"/>
        </patternFill>
      </fill>
    </dxf>
    <dxf>
      <fill>
        <patternFill patternType="gray125"/>
      </fill>
    </dxf>
    <dxf>
      <fill>
        <patternFill patternType="gray125"/>
      </fill>
    </dxf>
    <dxf>
      <fill>
        <patternFill>
          <bgColor theme="5" tint="0.59996337778862885"/>
        </patternFill>
      </fill>
    </dxf>
    <dxf>
      <fill>
        <patternFill patternType="solid">
          <bgColor theme="6" tint="0.79998168889431442"/>
        </patternFill>
      </fill>
    </dxf>
    <dxf>
      <fill>
        <patternFill>
          <bgColor theme="4"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utsumi\Desktop\&#20840;&#24314;&#20107;&#30330;&#31532;&#21495;&#12288;&#21697;&#30906;&#27861;&#12395;&#22522;&#12389;&#12367;&#36939;&#29992;&#25351;&#37341;&#12398;&#36939;&#29992;&#29366;&#27841;&#31561;&#12395;&#38306;&#12377;&#12427;&#12450;&#12531;&#12465;&#12540;&#12488;&#12395;&#12388;&#12356;&#12390;&#65288;&#21332;&#21147;&#20381;&#38972;&#65289;\&#12450;&#12531;&#12465;&#12540;&#12488;&#35519;&#26619;&#31080;\&#35519;&#26619;&#31080;&#65288;KKS&#21152;&#24037;&#65289;\02_&#21029;&#28155;2_&#23455;&#26045;&#29366;&#27841;&#35519;&#26619;&#31080;&#65288;&#24314;&#35373;&#26989;&#21332;&#20250;&#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2 実施状況調査票（協会用）"/>
      <sheetName val="都道府県ﾘｽﾄ"/>
    </sheetNames>
    <sheetDataSet>
      <sheetData sheetId="0"/>
      <sheetData sheetId="1">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山梨県</v>
          </cell>
        </row>
        <row r="17">
          <cell r="A17" t="str">
            <v>新潟県</v>
          </cell>
        </row>
        <row r="18">
          <cell r="A18" t="str">
            <v>長野県</v>
          </cell>
        </row>
        <row r="20">
          <cell r="A20" t="str">
            <v>岐阜県</v>
          </cell>
        </row>
        <row r="21">
          <cell r="A21" t="str">
            <v>静岡県</v>
          </cell>
        </row>
        <row r="22">
          <cell r="A22" t="str">
            <v>愛知県</v>
          </cell>
        </row>
        <row r="23">
          <cell r="A23" t="str">
            <v>三重県</v>
          </cell>
        </row>
        <row r="25">
          <cell r="A25" t="str">
            <v>富山県</v>
          </cell>
        </row>
        <row r="26">
          <cell r="A26" t="str">
            <v>石川県</v>
          </cell>
        </row>
        <row r="28">
          <cell r="A28" t="str">
            <v>福井県</v>
          </cell>
        </row>
        <row r="29">
          <cell r="A29" t="str">
            <v>滋賀県</v>
          </cell>
        </row>
        <row r="30">
          <cell r="A30" t="str">
            <v>京都府</v>
          </cell>
        </row>
        <row r="31">
          <cell r="A31" t="str">
            <v>大阪府</v>
          </cell>
        </row>
        <row r="32">
          <cell r="A32" t="str">
            <v>兵庫県</v>
          </cell>
        </row>
        <row r="33">
          <cell r="A33" t="str">
            <v>奈良県</v>
          </cell>
        </row>
        <row r="34">
          <cell r="A34" t="str">
            <v>和歌山県</v>
          </cell>
        </row>
        <row r="36">
          <cell r="A36" t="str">
            <v>鳥取県</v>
          </cell>
        </row>
        <row r="37">
          <cell r="A37" t="str">
            <v>島根県</v>
          </cell>
        </row>
        <row r="38">
          <cell r="A38" t="str">
            <v>岡山県</v>
          </cell>
        </row>
        <row r="39">
          <cell r="A39" t="str">
            <v>広島県</v>
          </cell>
        </row>
        <row r="40">
          <cell r="A40" t="str">
            <v>山口県</v>
          </cell>
        </row>
        <row r="42">
          <cell r="A42" t="str">
            <v>香川県</v>
          </cell>
        </row>
        <row r="43">
          <cell r="A43" t="str">
            <v>徳島県</v>
          </cell>
        </row>
        <row r="44">
          <cell r="A44" t="str">
            <v>愛媛県</v>
          </cell>
        </row>
        <row r="45">
          <cell r="A45" t="str">
            <v>高知県</v>
          </cell>
        </row>
        <row r="47">
          <cell r="A47" t="str">
            <v>福岡県</v>
          </cell>
        </row>
        <row r="48">
          <cell r="A48" t="str">
            <v>佐賀県</v>
          </cell>
        </row>
        <row r="49">
          <cell r="A49" t="str">
            <v>長崎県</v>
          </cell>
        </row>
        <row r="50">
          <cell r="A50" t="str">
            <v>熊本県</v>
          </cell>
        </row>
        <row r="51">
          <cell r="A51" t="str">
            <v>大分県</v>
          </cell>
        </row>
        <row r="52">
          <cell r="A52" t="str">
            <v>宮崎県</v>
          </cell>
        </row>
        <row r="53">
          <cell r="A53" t="str">
            <v>鹿児島県</v>
          </cell>
        </row>
        <row r="54">
          <cell r="A54"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802"/>
  <sheetViews>
    <sheetView showGridLines="0" tabSelected="1" zoomScaleNormal="100" zoomScaleSheetLayoutView="55" zoomScalePageLayoutView="60" workbookViewId="0">
      <selection activeCell="L8" sqref="L8:O8"/>
    </sheetView>
  </sheetViews>
  <sheetFormatPr defaultColWidth="2.625" defaultRowHeight="13.5" x14ac:dyDescent="0.15"/>
  <cols>
    <col min="1" max="1" width="1.625" style="2" customWidth="1"/>
    <col min="2" max="3" width="2.625" style="2"/>
    <col min="4" max="5" width="2.625" style="2" customWidth="1"/>
    <col min="6" max="10" width="2.625" style="2"/>
    <col min="11" max="13" width="2.625" style="2" customWidth="1"/>
    <col min="14" max="14" width="2.625" style="2"/>
    <col min="15" max="15" width="2.625" style="2" customWidth="1"/>
    <col min="16" max="21" width="2.625" style="2"/>
    <col min="22" max="22" width="2.625" style="2" customWidth="1"/>
    <col min="23" max="23" width="2.625" style="2"/>
    <col min="24" max="27" width="2.625" style="2" customWidth="1"/>
    <col min="28" max="28" width="2.625" style="2"/>
    <col min="29" max="29" width="2.625" style="2" customWidth="1"/>
    <col min="30" max="30" width="2.625" style="2"/>
    <col min="31" max="31" width="2.875" style="2" bestFit="1" customWidth="1"/>
    <col min="32" max="45" width="2.625" style="2"/>
    <col min="46" max="46" width="3.25" style="2" customWidth="1"/>
    <col min="47" max="16384" width="2.625" style="2"/>
  </cols>
  <sheetData>
    <row r="1" spans="2:46" ht="17.25" x14ac:dyDescent="0.15">
      <c r="AR1" s="3"/>
      <c r="AT1" s="3" t="s">
        <v>272</v>
      </c>
    </row>
    <row r="2" spans="2:46" ht="42" customHeight="1" x14ac:dyDescent="0.15">
      <c r="B2" s="204" t="s">
        <v>23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row>
    <row r="3" spans="2:46" x14ac:dyDescent="0.1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row>
    <row r="4" spans="2:46" ht="53.25" customHeight="1" x14ac:dyDescent="0.15">
      <c r="B4" s="4"/>
      <c r="C4" s="206" t="s">
        <v>6</v>
      </c>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8"/>
    </row>
    <row r="5" spans="2:46"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2:46" ht="13.5" customHeight="1" x14ac:dyDescent="0.15"/>
    <row r="7" spans="2:46" ht="21" customHeight="1" x14ac:dyDescent="0.15">
      <c r="B7" s="6" t="s">
        <v>0</v>
      </c>
    </row>
    <row r="8" spans="2:46" ht="24" customHeight="1" x14ac:dyDescent="0.15">
      <c r="B8" s="2" t="s">
        <v>24</v>
      </c>
      <c r="L8" s="209"/>
      <c r="M8" s="209"/>
      <c r="N8" s="209"/>
      <c r="O8" s="209"/>
      <c r="Q8" s="2" t="s">
        <v>168</v>
      </c>
    </row>
    <row r="9" spans="2:46" ht="21" customHeight="1" x14ac:dyDescent="0.15">
      <c r="L9" s="7"/>
      <c r="M9" s="7"/>
      <c r="N9" s="7"/>
    </row>
    <row r="10" spans="2:46" ht="26.25" customHeight="1" x14ac:dyDescent="0.15">
      <c r="B10" s="2" t="s">
        <v>25</v>
      </c>
      <c r="I10" s="8"/>
      <c r="J10" s="8"/>
      <c r="L10" s="9" t="s">
        <v>4</v>
      </c>
      <c r="M10" s="9"/>
      <c r="R10" s="10" t="s">
        <v>98</v>
      </c>
      <c r="V10" s="145"/>
      <c r="W10" s="146"/>
      <c r="X10" s="11" t="s">
        <v>1</v>
      </c>
      <c r="AD10" s="9" t="s">
        <v>2</v>
      </c>
      <c r="AI10" s="10" t="s">
        <v>98</v>
      </c>
      <c r="AM10" s="145"/>
      <c r="AN10" s="146"/>
      <c r="AO10" s="11" t="s">
        <v>1</v>
      </c>
    </row>
    <row r="11" spans="2:46" x14ac:dyDescent="0.15">
      <c r="B11" s="10" t="s">
        <v>97</v>
      </c>
      <c r="C11" s="10"/>
      <c r="AI11" s="12"/>
    </row>
    <row r="12" spans="2:46" ht="26.25" customHeight="1" x14ac:dyDescent="0.15">
      <c r="C12" s="13"/>
      <c r="R12" s="10" t="s">
        <v>178</v>
      </c>
      <c r="V12" s="145"/>
      <c r="W12" s="146"/>
      <c r="X12" s="11" t="s">
        <v>1</v>
      </c>
      <c r="AI12" s="12" t="s">
        <v>178</v>
      </c>
      <c r="AM12" s="145"/>
      <c r="AN12" s="146"/>
      <c r="AO12" s="11" t="s">
        <v>1</v>
      </c>
    </row>
    <row r="13" spans="2:46" ht="21" customHeight="1" x14ac:dyDescent="0.15">
      <c r="C13" s="11"/>
    </row>
    <row r="14" spans="2:46" ht="4.5" customHeight="1" x14ac:dyDescent="0.15">
      <c r="B14" s="14"/>
      <c r="C14" s="14"/>
      <c r="D14" s="14"/>
      <c r="E14" s="14"/>
      <c r="F14" s="14"/>
      <c r="G14" s="14"/>
      <c r="H14" s="14"/>
      <c r="L14" s="12"/>
      <c r="M14" s="12"/>
      <c r="O14" s="193" t="s">
        <v>5</v>
      </c>
      <c r="P14" s="193"/>
      <c r="Q14" s="193"/>
      <c r="R14" s="193"/>
      <c r="S14" s="193"/>
      <c r="T14" s="193"/>
      <c r="U14" s="193"/>
      <c r="V14" s="193"/>
      <c r="W14" s="193"/>
      <c r="X14" s="193"/>
      <c r="Y14" s="193"/>
      <c r="Z14" s="194" t="s">
        <v>143</v>
      </c>
      <c r="AA14" s="194"/>
      <c r="AB14" s="194"/>
      <c r="AC14" s="194"/>
      <c r="AD14" s="194"/>
      <c r="AE14" s="194"/>
      <c r="AF14" s="194"/>
      <c r="AG14" s="194"/>
      <c r="AH14" s="194"/>
      <c r="AI14" s="194"/>
      <c r="AL14" s="194" t="s">
        <v>144</v>
      </c>
      <c r="AM14" s="194"/>
      <c r="AN14" s="194"/>
      <c r="AO14" s="194"/>
      <c r="AP14" s="194"/>
      <c r="AQ14" s="194"/>
      <c r="AR14" s="194"/>
      <c r="AS14" s="194"/>
      <c r="AT14" s="194"/>
    </row>
    <row r="15" spans="2:46" ht="10.5" customHeight="1" x14ac:dyDescent="0.15">
      <c r="B15" s="183" t="s">
        <v>185</v>
      </c>
      <c r="C15" s="183"/>
      <c r="D15" s="183"/>
      <c r="E15" s="183"/>
      <c r="F15" s="183"/>
      <c r="G15" s="183"/>
      <c r="H15" s="183"/>
      <c r="I15" s="183"/>
      <c r="L15" s="160"/>
      <c r="M15" s="161"/>
      <c r="N15" s="15"/>
      <c r="O15" s="193"/>
      <c r="P15" s="193"/>
      <c r="Q15" s="193"/>
      <c r="R15" s="193"/>
      <c r="S15" s="193"/>
      <c r="T15" s="193"/>
      <c r="U15" s="193"/>
      <c r="V15" s="193"/>
      <c r="W15" s="193"/>
      <c r="X15" s="193"/>
      <c r="Y15" s="193"/>
      <c r="Z15" s="194"/>
      <c r="AA15" s="194"/>
      <c r="AB15" s="194"/>
      <c r="AC15" s="194"/>
      <c r="AD15" s="194"/>
      <c r="AE15" s="194"/>
      <c r="AF15" s="194"/>
      <c r="AG15" s="194"/>
      <c r="AH15" s="194"/>
      <c r="AI15" s="194"/>
      <c r="AJ15" s="12"/>
      <c r="AK15" s="12"/>
      <c r="AL15" s="194"/>
      <c r="AM15" s="194"/>
      <c r="AN15" s="194"/>
      <c r="AO15" s="194"/>
      <c r="AP15" s="194"/>
      <c r="AQ15" s="194"/>
      <c r="AR15" s="194"/>
      <c r="AS15" s="194"/>
      <c r="AT15" s="194"/>
    </row>
    <row r="16" spans="2:46" ht="4.5" customHeight="1" x14ac:dyDescent="0.15">
      <c r="B16" s="183"/>
      <c r="C16" s="183"/>
      <c r="D16" s="183"/>
      <c r="E16" s="183"/>
      <c r="F16" s="183"/>
      <c r="G16" s="183"/>
      <c r="H16" s="183"/>
      <c r="I16" s="183"/>
      <c r="L16" s="162"/>
      <c r="M16" s="163"/>
      <c r="N16" s="15"/>
      <c r="O16" s="16"/>
      <c r="P16" s="16"/>
      <c r="Q16" s="16"/>
      <c r="R16" s="16"/>
      <c r="S16" s="16"/>
      <c r="T16" s="16"/>
      <c r="U16" s="16"/>
      <c r="V16" s="16"/>
      <c r="W16" s="16"/>
      <c r="X16" s="16"/>
      <c r="Y16" s="16"/>
      <c r="Z16" s="17"/>
      <c r="AA16" s="17"/>
      <c r="AB16" s="17"/>
      <c r="AC16" s="17"/>
      <c r="AD16" s="17"/>
      <c r="AE16" s="17"/>
      <c r="AF16" s="17"/>
      <c r="AG16" s="17"/>
      <c r="AH16" s="17"/>
      <c r="AI16" s="17"/>
      <c r="AJ16" s="12"/>
      <c r="AK16" s="12"/>
      <c r="AL16" s="17"/>
      <c r="AM16" s="17"/>
      <c r="AN16" s="17"/>
      <c r="AO16" s="17"/>
      <c r="AP16" s="17"/>
      <c r="AQ16" s="17"/>
      <c r="AR16" s="17"/>
      <c r="AS16" s="17"/>
      <c r="AT16" s="12"/>
    </row>
    <row r="17" spans="2:56" ht="10.5" customHeight="1" x14ac:dyDescent="0.15">
      <c r="B17" s="183"/>
      <c r="C17" s="183"/>
      <c r="D17" s="183"/>
      <c r="E17" s="183"/>
      <c r="F17" s="183"/>
      <c r="G17" s="183"/>
      <c r="H17" s="183"/>
      <c r="I17" s="183"/>
      <c r="L17" s="164"/>
      <c r="M17" s="165"/>
      <c r="N17" s="15"/>
      <c r="O17" s="195" t="s">
        <v>145</v>
      </c>
      <c r="P17" s="195"/>
      <c r="Q17" s="195"/>
      <c r="R17" s="195"/>
      <c r="S17" s="195"/>
      <c r="T17" s="195"/>
      <c r="U17" s="195"/>
      <c r="V17" s="195"/>
      <c r="W17" s="195"/>
      <c r="X17" s="195"/>
      <c r="Y17" s="195"/>
      <c r="Z17" s="196" t="s">
        <v>147</v>
      </c>
      <c r="AA17" s="196"/>
      <c r="AB17" s="196"/>
      <c r="AC17" s="196"/>
      <c r="AD17" s="196"/>
      <c r="AE17" s="196"/>
      <c r="AF17" s="196"/>
      <c r="AG17" s="196"/>
      <c r="AH17" s="196"/>
      <c r="AI17" s="196"/>
      <c r="AJ17" s="12"/>
      <c r="AK17" s="12"/>
      <c r="AL17" s="195" t="s">
        <v>36</v>
      </c>
      <c r="AM17" s="195"/>
      <c r="AN17" s="195"/>
      <c r="AO17" s="195"/>
      <c r="AP17" s="195"/>
      <c r="AQ17" s="195"/>
      <c r="AR17" s="195"/>
      <c r="AS17" s="195"/>
      <c r="AT17" s="12"/>
    </row>
    <row r="18" spans="2:56" ht="4.5" customHeight="1" x14ac:dyDescent="0.15">
      <c r="B18" s="14"/>
      <c r="C18" s="14"/>
      <c r="D18" s="14"/>
      <c r="E18" s="14"/>
      <c r="F18" s="14"/>
      <c r="G18" s="14"/>
      <c r="H18" s="14"/>
      <c r="L18" s="12"/>
      <c r="M18" s="12"/>
      <c r="O18" s="195"/>
      <c r="P18" s="195"/>
      <c r="Q18" s="195"/>
      <c r="R18" s="195"/>
      <c r="S18" s="195"/>
      <c r="T18" s="195"/>
      <c r="U18" s="195"/>
      <c r="V18" s="195"/>
      <c r="W18" s="195"/>
      <c r="X18" s="195"/>
      <c r="Y18" s="195"/>
      <c r="Z18" s="196"/>
      <c r="AA18" s="196"/>
      <c r="AB18" s="196"/>
      <c r="AC18" s="196"/>
      <c r="AD18" s="196"/>
      <c r="AE18" s="196"/>
      <c r="AF18" s="196"/>
      <c r="AG18" s="196"/>
      <c r="AH18" s="196"/>
      <c r="AI18" s="196"/>
      <c r="AL18" s="195"/>
      <c r="AM18" s="195"/>
      <c r="AN18" s="195"/>
      <c r="AO18" s="195"/>
      <c r="AP18" s="195"/>
      <c r="AQ18" s="195"/>
      <c r="AR18" s="195"/>
      <c r="AS18" s="195"/>
    </row>
    <row r="19" spans="2:56" s="18" customFormat="1" ht="21" customHeight="1" x14ac:dyDescent="0.15">
      <c r="AK19" s="19"/>
    </row>
    <row r="20" spans="2:56" ht="4.5" customHeight="1" x14ac:dyDescent="0.15">
      <c r="L20" s="15"/>
      <c r="M20" s="15"/>
      <c r="O20" s="193" t="s">
        <v>30</v>
      </c>
      <c r="P20" s="193"/>
      <c r="Q20" s="193"/>
      <c r="R20" s="193"/>
      <c r="S20" s="193"/>
      <c r="T20" s="193"/>
      <c r="U20" s="193"/>
      <c r="V20" s="193"/>
      <c r="W20" s="193"/>
      <c r="X20" s="193"/>
      <c r="Y20" s="193"/>
      <c r="Z20" s="194" t="s">
        <v>31</v>
      </c>
      <c r="AA20" s="194"/>
      <c r="AB20" s="194"/>
      <c r="AC20" s="194"/>
      <c r="AD20" s="194"/>
      <c r="AE20" s="194"/>
      <c r="AF20" s="194"/>
      <c r="AG20" s="194"/>
      <c r="AH20" s="194"/>
      <c r="AI20" s="194"/>
      <c r="AL20" s="194" t="s">
        <v>32</v>
      </c>
      <c r="AM20" s="194"/>
      <c r="AN20" s="194"/>
      <c r="AO20" s="194"/>
      <c r="AP20" s="194"/>
      <c r="AQ20" s="194"/>
      <c r="AR20" s="194"/>
      <c r="AS20" s="194"/>
    </row>
    <row r="21" spans="2:56" ht="10.5" customHeight="1" x14ac:dyDescent="0.15">
      <c r="B21" s="183" t="s">
        <v>186</v>
      </c>
      <c r="C21" s="183"/>
      <c r="D21" s="183"/>
      <c r="E21" s="183"/>
      <c r="F21" s="183"/>
      <c r="G21" s="183"/>
      <c r="H21" s="183"/>
      <c r="I21" s="183"/>
      <c r="L21" s="160"/>
      <c r="M21" s="161"/>
      <c r="N21" s="15"/>
      <c r="O21" s="193"/>
      <c r="P21" s="193"/>
      <c r="Q21" s="193"/>
      <c r="R21" s="193"/>
      <c r="S21" s="193"/>
      <c r="T21" s="193"/>
      <c r="U21" s="193"/>
      <c r="V21" s="193"/>
      <c r="W21" s="193"/>
      <c r="X21" s="193"/>
      <c r="Y21" s="193"/>
      <c r="Z21" s="194"/>
      <c r="AA21" s="194"/>
      <c r="AB21" s="194"/>
      <c r="AC21" s="194"/>
      <c r="AD21" s="194"/>
      <c r="AE21" s="194"/>
      <c r="AF21" s="194"/>
      <c r="AG21" s="194"/>
      <c r="AH21" s="194"/>
      <c r="AI21" s="194"/>
      <c r="AJ21" s="12"/>
      <c r="AK21" s="12"/>
      <c r="AL21" s="194"/>
      <c r="AM21" s="194"/>
      <c r="AN21" s="194"/>
      <c r="AO21" s="194"/>
      <c r="AP21" s="194"/>
      <c r="AQ21" s="194"/>
      <c r="AR21" s="194"/>
      <c r="AS21" s="194"/>
      <c r="AT21" s="12"/>
    </row>
    <row r="22" spans="2:56" ht="4.5" customHeight="1" x14ac:dyDescent="0.15">
      <c r="B22" s="183"/>
      <c r="C22" s="183"/>
      <c r="D22" s="183"/>
      <c r="E22" s="183"/>
      <c r="F22" s="183"/>
      <c r="G22" s="183"/>
      <c r="H22" s="183"/>
      <c r="I22" s="183"/>
      <c r="L22" s="162"/>
      <c r="M22" s="163"/>
      <c r="N22" s="15"/>
      <c r="O22" s="16"/>
      <c r="P22" s="16"/>
      <c r="Q22" s="16"/>
      <c r="R22" s="16"/>
      <c r="S22" s="16"/>
      <c r="T22" s="16"/>
      <c r="U22" s="16"/>
      <c r="V22" s="16"/>
      <c r="W22" s="16"/>
      <c r="X22" s="16"/>
      <c r="Y22" s="16"/>
      <c r="Z22" s="17"/>
      <c r="AA22" s="17"/>
      <c r="AB22" s="17"/>
      <c r="AC22" s="17"/>
      <c r="AD22" s="17"/>
      <c r="AE22" s="17"/>
      <c r="AF22" s="17"/>
      <c r="AG22" s="17"/>
      <c r="AH22" s="17"/>
      <c r="AI22" s="17"/>
      <c r="AJ22" s="12"/>
      <c r="AK22" s="12"/>
      <c r="AL22" s="17"/>
      <c r="AM22" s="17"/>
      <c r="AN22" s="17"/>
      <c r="AO22" s="17"/>
      <c r="AP22" s="17"/>
      <c r="AQ22" s="17"/>
      <c r="AR22" s="17"/>
      <c r="AS22" s="17"/>
      <c r="AT22" s="12"/>
    </row>
    <row r="23" spans="2:56" ht="10.5" customHeight="1" x14ac:dyDescent="0.15">
      <c r="B23" s="183"/>
      <c r="C23" s="183"/>
      <c r="D23" s="183"/>
      <c r="E23" s="183"/>
      <c r="F23" s="183"/>
      <c r="G23" s="183"/>
      <c r="H23" s="183"/>
      <c r="I23" s="183"/>
      <c r="L23" s="164"/>
      <c r="M23" s="165"/>
      <c r="N23" s="15"/>
      <c r="O23" s="195" t="s">
        <v>33</v>
      </c>
      <c r="P23" s="195"/>
      <c r="Q23" s="195"/>
      <c r="R23" s="195"/>
      <c r="S23" s="195"/>
      <c r="T23" s="195"/>
      <c r="U23" s="195"/>
      <c r="V23" s="195"/>
      <c r="W23" s="195"/>
      <c r="X23" s="195"/>
      <c r="Y23" s="195"/>
      <c r="Z23" s="196" t="s">
        <v>35</v>
      </c>
      <c r="AA23" s="196"/>
      <c r="AB23" s="196"/>
      <c r="AC23" s="196"/>
      <c r="AD23" s="196"/>
      <c r="AE23" s="196"/>
      <c r="AF23" s="196"/>
      <c r="AG23" s="196"/>
      <c r="AH23" s="196"/>
      <c r="AI23" s="196"/>
      <c r="AJ23" s="12"/>
      <c r="AK23" s="12"/>
      <c r="AL23" s="195" t="s">
        <v>34</v>
      </c>
      <c r="AM23" s="195"/>
      <c r="AN23" s="195"/>
      <c r="AO23" s="195"/>
      <c r="AP23" s="195"/>
      <c r="AQ23" s="195"/>
      <c r="AR23" s="195"/>
      <c r="AS23" s="195"/>
      <c r="AT23" s="12"/>
    </row>
    <row r="24" spans="2:56" ht="4.5" customHeight="1" x14ac:dyDescent="0.15">
      <c r="O24" s="195"/>
      <c r="P24" s="195"/>
      <c r="Q24" s="195"/>
      <c r="R24" s="195"/>
      <c r="S24" s="195"/>
      <c r="T24" s="195"/>
      <c r="U24" s="195"/>
      <c r="V24" s="195"/>
      <c r="W24" s="195"/>
      <c r="X24" s="195"/>
      <c r="Y24" s="195"/>
      <c r="Z24" s="196"/>
      <c r="AA24" s="196"/>
      <c r="AB24" s="196"/>
      <c r="AC24" s="196"/>
      <c r="AD24" s="196"/>
      <c r="AE24" s="196"/>
      <c r="AF24" s="196"/>
      <c r="AG24" s="196"/>
      <c r="AH24" s="196"/>
      <c r="AI24" s="196"/>
      <c r="AJ24" s="12"/>
      <c r="AK24" s="12"/>
      <c r="AL24" s="195"/>
      <c r="AM24" s="195"/>
      <c r="AN24" s="195"/>
      <c r="AO24" s="195"/>
      <c r="AP24" s="195"/>
      <c r="AQ24" s="195"/>
      <c r="AR24" s="195"/>
      <c r="AS24" s="195"/>
      <c r="AT24" s="12"/>
    </row>
    <row r="25" spans="2:56" ht="21" customHeight="1" x14ac:dyDescent="0.15">
      <c r="O25" s="16"/>
      <c r="P25" s="16"/>
      <c r="Q25" s="16"/>
      <c r="R25" s="16"/>
      <c r="S25" s="16"/>
      <c r="T25" s="16"/>
      <c r="U25" s="16"/>
      <c r="V25" s="16"/>
      <c r="W25" s="16"/>
      <c r="X25" s="16"/>
      <c r="Y25" s="16"/>
      <c r="Z25" s="17"/>
      <c r="AA25" s="17"/>
      <c r="AB25" s="17"/>
      <c r="AC25" s="17"/>
      <c r="AD25" s="17"/>
      <c r="AE25" s="17"/>
      <c r="AF25" s="17"/>
      <c r="AG25" s="17"/>
      <c r="AH25" s="17"/>
      <c r="AI25" s="17"/>
      <c r="AJ25" s="12"/>
      <c r="AK25" s="12"/>
      <c r="AL25" s="16"/>
      <c r="AM25" s="16"/>
      <c r="AN25" s="16"/>
      <c r="AO25" s="16"/>
      <c r="AP25" s="16"/>
      <c r="AQ25" s="16"/>
      <c r="AR25" s="16"/>
      <c r="AS25" s="16"/>
      <c r="AT25" s="12"/>
    </row>
    <row r="26" spans="2:56" s="18" customFormat="1" ht="4.5" customHeight="1" x14ac:dyDescent="0.15">
      <c r="B26" s="192"/>
      <c r="C26" s="192"/>
      <c r="D26" s="192"/>
      <c r="E26" s="192"/>
      <c r="F26" s="192"/>
      <c r="G26" s="192"/>
      <c r="H26" s="192"/>
      <c r="I26" s="192"/>
      <c r="O26" s="193" t="s">
        <v>26</v>
      </c>
      <c r="P26" s="193"/>
      <c r="Q26" s="193"/>
      <c r="R26" s="193"/>
      <c r="S26" s="193"/>
      <c r="T26" s="193"/>
      <c r="U26" s="193"/>
      <c r="V26" s="193"/>
      <c r="W26" s="193"/>
      <c r="X26" s="193"/>
      <c r="Y26" s="193"/>
      <c r="Z26" s="194" t="s">
        <v>27</v>
      </c>
      <c r="AA26" s="194"/>
      <c r="AB26" s="194"/>
      <c r="AC26" s="194"/>
      <c r="AD26" s="194"/>
      <c r="AE26" s="194"/>
      <c r="AF26" s="194"/>
      <c r="AG26" s="194"/>
      <c r="AH26" s="194"/>
      <c r="AI26" s="194"/>
      <c r="AJ26" s="12"/>
      <c r="AK26" s="12"/>
      <c r="AL26" s="194" t="s">
        <v>28</v>
      </c>
      <c r="AM26" s="194"/>
      <c r="AN26" s="194"/>
      <c r="AO26" s="194"/>
      <c r="AP26" s="194"/>
      <c r="AQ26" s="194"/>
      <c r="AR26" s="194"/>
      <c r="AS26" s="194"/>
    </row>
    <row r="27" spans="2:56" ht="10.5" customHeight="1" x14ac:dyDescent="0.15">
      <c r="B27" s="192" t="s">
        <v>187</v>
      </c>
      <c r="C27" s="192"/>
      <c r="D27" s="192"/>
      <c r="E27" s="192"/>
      <c r="F27" s="192"/>
      <c r="G27" s="192"/>
      <c r="H27" s="192"/>
      <c r="I27" s="192"/>
      <c r="J27" s="192"/>
      <c r="L27" s="160"/>
      <c r="M27" s="161"/>
      <c r="N27" s="15"/>
      <c r="O27" s="193"/>
      <c r="P27" s="193"/>
      <c r="Q27" s="193"/>
      <c r="R27" s="193"/>
      <c r="S27" s="193"/>
      <c r="T27" s="193"/>
      <c r="U27" s="193"/>
      <c r="V27" s="193"/>
      <c r="W27" s="193"/>
      <c r="X27" s="193"/>
      <c r="Y27" s="193"/>
      <c r="Z27" s="194"/>
      <c r="AA27" s="194"/>
      <c r="AB27" s="194"/>
      <c r="AC27" s="194"/>
      <c r="AD27" s="194"/>
      <c r="AE27" s="194"/>
      <c r="AF27" s="194"/>
      <c r="AG27" s="194"/>
      <c r="AH27" s="194"/>
      <c r="AI27" s="194"/>
      <c r="AJ27" s="12"/>
      <c r="AK27" s="12"/>
      <c r="AL27" s="194"/>
      <c r="AM27" s="194"/>
      <c r="AN27" s="194"/>
      <c r="AO27" s="194"/>
      <c r="AP27" s="194"/>
      <c r="AQ27" s="194"/>
      <c r="AR27" s="194"/>
      <c r="AS27" s="194"/>
      <c r="AT27" s="12"/>
    </row>
    <row r="28" spans="2:56" ht="4.5" customHeight="1" x14ac:dyDescent="0.15">
      <c r="B28" s="192"/>
      <c r="C28" s="192"/>
      <c r="D28" s="192"/>
      <c r="E28" s="192"/>
      <c r="F28" s="192"/>
      <c r="G28" s="192"/>
      <c r="H28" s="192"/>
      <c r="I28" s="192"/>
      <c r="J28" s="192"/>
      <c r="L28" s="162"/>
      <c r="M28" s="163"/>
      <c r="N28" s="15"/>
      <c r="O28" s="16"/>
      <c r="P28" s="16"/>
      <c r="Q28" s="16"/>
      <c r="R28" s="16"/>
      <c r="S28" s="16"/>
      <c r="T28" s="16"/>
      <c r="U28" s="16"/>
      <c r="V28" s="16"/>
      <c r="W28" s="16"/>
      <c r="X28" s="16"/>
      <c r="Y28" s="16"/>
      <c r="Z28" s="17"/>
      <c r="AA28" s="17"/>
      <c r="AB28" s="17"/>
      <c r="AC28" s="17"/>
      <c r="AD28" s="17"/>
      <c r="AE28" s="17"/>
      <c r="AF28" s="17"/>
      <c r="AG28" s="17"/>
      <c r="AH28" s="17"/>
      <c r="AI28" s="17"/>
      <c r="AJ28" s="12"/>
      <c r="AK28" s="12"/>
      <c r="AL28" s="17"/>
      <c r="AM28" s="17"/>
      <c r="AN28" s="17"/>
      <c r="AO28" s="17"/>
      <c r="AP28" s="17"/>
      <c r="AQ28" s="17"/>
      <c r="AR28" s="17"/>
      <c r="AS28" s="17"/>
      <c r="AT28" s="12"/>
    </row>
    <row r="29" spans="2:56" ht="10.5" customHeight="1" x14ac:dyDescent="0.15">
      <c r="B29" s="192"/>
      <c r="C29" s="192"/>
      <c r="D29" s="192"/>
      <c r="E29" s="192"/>
      <c r="F29" s="192"/>
      <c r="G29" s="192"/>
      <c r="H29" s="192"/>
      <c r="I29" s="192"/>
      <c r="J29" s="192"/>
      <c r="L29" s="164"/>
      <c r="M29" s="165"/>
      <c r="O29" s="195" t="s">
        <v>29</v>
      </c>
      <c r="P29" s="195"/>
      <c r="Q29" s="195"/>
      <c r="R29" s="195"/>
      <c r="S29" s="195"/>
      <c r="T29" s="195"/>
      <c r="U29" s="195"/>
      <c r="V29" s="195"/>
      <c r="W29" s="195"/>
      <c r="X29" s="195"/>
      <c r="Y29" s="195"/>
      <c r="Z29" s="196" t="s">
        <v>37</v>
      </c>
      <c r="AA29" s="196"/>
      <c r="AB29" s="196"/>
      <c r="AC29" s="196"/>
      <c r="AD29" s="196"/>
      <c r="AE29" s="196"/>
      <c r="AF29" s="196"/>
      <c r="AG29" s="196"/>
      <c r="AH29" s="196"/>
      <c r="AI29" s="196"/>
      <c r="AJ29" s="12"/>
      <c r="AK29" s="12"/>
      <c r="AL29" s="196" t="s">
        <v>38</v>
      </c>
      <c r="AM29" s="196"/>
      <c r="AN29" s="196"/>
      <c r="AO29" s="196"/>
      <c r="AP29" s="196"/>
      <c r="AQ29" s="196"/>
      <c r="AR29" s="196"/>
      <c r="AS29" s="196"/>
      <c r="AT29" s="12"/>
    </row>
    <row r="30" spans="2:56" ht="4.5" customHeight="1" x14ac:dyDescent="0.15">
      <c r="O30" s="195"/>
      <c r="P30" s="195"/>
      <c r="Q30" s="195"/>
      <c r="R30" s="195"/>
      <c r="S30" s="195"/>
      <c r="T30" s="195"/>
      <c r="U30" s="195"/>
      <c r="V30" s="195"/>
      <c r="W30" s="195"/>
      <c r="X30" s="195"/>
      <c r="Y30" s="195"/>
      <c r="Z30" s="196"/>
      <c r="AA30" s="196"/>
      <c r="AB30" s="196"/>
      <c r="AC30" s="196"/>
      <c r="AD30" s="196"/>
      <c r="AE30" s="196"/>
      <c r="AF30" s="196"/>
      <c r="AG30" s="196"/>
      <c r="AH30" s="196"/>
      <c r="AI30" s="196"/>
      <c r="AJ30" s="12"/>
      <c r="AK30" s="12"/>
      <c r="AL30" s="196"/>
      <c r="AM30" s="196"/>
      <c r="AN30" s="196"/>
      <c r="AO30" s="196"/>
      <c r="AP30" s="196"/>
      <c r="AQ30" s="196"/>
      <c r="AR30" s="196"/>
      <c r="AS30" s="196"/>
      <c r="AT30" s="12"/>
    </row>
    <row r="31" spans="2:56" ht="21" customHeight="1" x14ac:dyDescent="0.15">
      <c r="L31" s="7"/>
      <c r="M31" s="7"/>
      <c r="N31" s="7"/>
      <c r="BD31" s="89"/>
    </row>
    <row r="32" spans="2:56" ht="26.25" customHeight="1" x14ac:dyDescent="0.15">
      <c r="B32" s="2" t="s">
        <v>177</v>
      </c>
      <c r="I32" s="8"/>
      <c r="J32" s="8"/>
      <c r="L32" s="10" t="s">
        <v>179</v>
      </c>
      <c r="P32" s="197"/>
      <c r="Q32" s="198"/>
      <c r="R32" s="11" t="s">
        <v>182</v>
      </c>
      <c r="Z32" s="10" t="s">
        <v>180</v>
      </c>
      <c r="AD32" s="197"/>
      <c r="AE32" s="200"/>
      <c r="AF32" s="11" t="s">
        <v>182</v>
      </c>
    </row>
    <row r="33" spans="2:53" x14ac:dyDescent="0.15">
      <c r="B33" s="10"/>
      <c r="C33" s="10"/>
      <c r="Z33" s="12"/>
    </row>
    <row r="34" spans="2:53" ht="26.25" customHeight="1" x14ac:dyDescent="0.15">
      <c r="C34" s="13"/>
      <c r="L34" s="10" t="s">
        <v>178</v>
      </c>
      <c r="P34" s="197"/>
      <c r="Q34" s="198"/>
      <c r="R34" s="11" t="s">
        <v>182</v>
      </c>
      <c r="Z34" s="12" t="s">
        <v>181</v>
      </c>
      <c r="AD34" s="197"/>
      <c r="AE34" s="198"/>
      <c r="AF34" s="11" t="s">
        <v>183</v>
      </c>
    </row>
    <row r="35" spans="2:53" ht="17.25" customHeight="1" x14ac:dyDescent="0.15">
      <c r="B35" s="20"/>
      <c r="C35" s="21"/>
      <c r="D35" s="21"/>
      <c r="E35" s="21"/>
      <c r="F35" s="21"/>
      <c r="G35" s="21"/>
      <c r="H35" s="21"/>
      <c r="I35" s="132" t="str">
        <f>IF(AND($P32+$P34&gt;100),"土木+建築の合計が100％を超えています","")</f>
        <v/>
      </c>
      <c r="J35" s="132"/>
      <c r="K35" s="20"/>
      <c r="L35" s="20"/>
      <c r="M35" s="20"/>
      <c r="N35" s="20"/>
      <c r="O35" s="20"/>
      <c r="P35" s="20"/>
      <c r="Q35" s="20"/>
      <c r="R35" s="20"/>
      <c r="S35" s="20"/>
      <c r="T35" s="20"/>
      <c r="U35" s="20"/>
      <c r="V35" s="20"/>
      <c r="W35" s="20"/>
      <c r="X35" s="132"/>
      <c r="Y35" s="132" t="str">
        <f>IF(OR($AD32+$AD34=0,$AD32+$AD34=100),"","公共+民間の合計が100％になるよう入力してください")</f>
        <v/>
      </c>
      <c r="Z35" s="20"/>
      <c r="AA35" s="20"/>
      <c r="AB35" s="20"/>
      <c r="AC35" s="20"/>
      <c r="AD35" s="20"/>
      <c r="AE35" s="20"/>
      <c r="AF35" s="20"/>
      <c r="AG35" s="20"/>
      <c r="AH35" s="20"/>
      <c r="AI35" s="20"/>
      <c r="AJ35" s="20"/>
      <c r="AK35" s="20"/>
      <c r="AL35" s="20"/>
      <c r="AM35" s="20"/>
      <c r="AN35" s="20"/>
      <c r="AO35" s="20"/>
      <c r="AP35" s="20"/>
      <c r="AQ35" s="20"/>
      <c r="AR35" s="20"/>
      <c r="AS35" s="20"/>
    </row>
    <row r="36" spans="2:53" ht="21" customHeight="1" x14ac:dyDescent="0.15">
      <c r="C36" s="11"/>
    </row>
    <row r="37" spans="2:53" ht="30.75" customHeight="1" x14ac:dyDescent="0.15"/>
    <row r="38" spans="2:53" ht="21.75" customHeight="1" x14ac:dyDescent="0.15">
      <c r="B38" s="22" t="s">
        <v>142</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3"/>
      <c r="AV38" s="23"/>
      <c r="AW38" s="23"/>
      <c r="AX38" s="23"/>
      <c r="AY38" s="23"/>
    </row>
    <row r="39" spans="2:53" ht="9.75" customHeight="1" x14ac:dyDescent="0.15">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3"/>
      <c r="AV39" s="23"/>
      <c r="AW39" s="23"/>
      <c r="AX39" s="23"/>
      <c r="AY39" s="23"/>
    </row>
    <row r="40" spans="2:53" s="18" customFormat="1" ht="21.75" customHeight="1" x14ac:dyDescent="0.15">
      <c r="B40" s="23"/>
      <c r="C40" s="201" t="s">
        <v>99</v>
      </c>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118"/>
      <c r="AV40" s="118"/>
      <c r="AW40" s="24"/>
      <c r="AX40" s="24"/>
      <c r="AY40" s="24"/>
    </row>
    <row r="41" spans="2:53" s="18" customFormat="1" ht="21.75" customHeight="1" x14ac:dyDescent="0.15">
      <c r="B41" s="23"/>
      <c r="C41" s="203" t="s">
        <v>184</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5"/>
      <c r="AV41" s="25"/>
    </row>
    <row r="42" spans="2:53" ht="17.25" x14ac:dyDescent="0.15">
      <c r="B42" s="26"/>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2:53" ht="24" customHeight="1" x14ac:dyDescent="0.15">
      <c r="B43" s="25"/>
      <c r="C43" s="27" t="s">
        <v>293</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9"/>
    </row>
    <row r="44" spans="2:53" ht="9" customHeight="1" x14ac:dyDescent="0.15">
      <c r="B44" s="25"/>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2:53" s="18" customFormat="1" x14ac:dyDescent="0.15">
      <c r="D45" s="18" t="s">
        <v>3</v>
      </c>
      <c r="L45" s="31"/>
      <c r="M45" s="31"/>
    </row>
    <row r="46" spans="2:53" s="18" customFormat="1" x14ac:dyDescent="0.15">
      <c r="L46" s="32" t="s">
        <v>8</v>
      </c>
      <c r="M46" s="32"/>
    </row>
    <row r="47" spans="2:53" s="18" customFormat="1" ht="26.25" customHeight="1" x14ac:dyDescent="0.15">
      <c r="D47" s="18" t="s">
        <v>104</v>
      </c>
      <c r="L47" s="145"/>
      <c r="M47" s="146"/>
      <c r="O47" s="19" t="s">
        <v>39</v>
      </c>
      <c r="P47" s="19"/>
      <c r="Q47" s="19"/>
      <c r="R47" s="19"/>
      <c r="S47" s="19"/>
      <c r="T47" s="19"/>
      <c r="U47" s="19"/>
      <c r="V47" s="19"/>
      <c r="W47" s="19"/>
      <c r="X47" s="19"/>
      <c r="Y47" s="19" t="s">
        <v>40</v>
      </c>
      <c r="Z47" s="19"/>
      <c r="AA47" s="19"/>
      <c r="AB47" s="19"/>
      <c r="AC47" s="19"/>
      <c r="AD47" s="19"/>
      <c r="AE47" s="19"/>
      <c r="AF47" s="19"/>
      <c r="AG47" s="19"/>
      <c r="AH47" s="19"/>
      <c r="AI47" s="19"/>
      <c r="AJ47" s="19" t="s">
        <v>68</v>
      </c>
      <c r="AK47" s="19"/>
      <c r="AL47" s="19"/>
      <c r="AM47" s="19"/>
      <c r="AN47" s="19"/>
      <c r="AO47" s="19"/>
      <c r="AP47" s="19"/>
      <c r="AQ47" s="19" t="s">
        <v>46</v>
      </c>
      <c r="AS47" s="19"/>
      <c r="AT47" s="19"/>
      <c r="AU47" s="19"/>
      <c r="AV47" s="19"/>
      <c r="AW47" s="19"/>
      <c r="AX47" s="19"/>
      <c r="AY47" s="19"/>
      <c r="AZ47" s="19"/>
      <c r="BA47" s="19"/>
    </row>
    <row r="48" spans="2:53" s="18" customFormat="1" ht="10.5" customHeight="1" x14ac:dyDescent="0.15">
      <c r="AS48" s="19"/>
    </row>
    <row r="49" spans="3:55" s="18" customFormat="1" ht="26.25" customHeight="1" x14ac:dyDescent="0.15">
      <c r="D49" s="18" t="s">
        <v>105</v>
      </c>
      <c r="L49" s="145"/>
      <c r="M49" s="146"/>
      <c r="O49" s="19" t="s">
        <v>39</v>
      </c>
      <c r="P49" s="19"/>
      <c r="Q49" s="19"/>
      <c r="R49" s="19"/>
      <c r="S49" s="19"/>
      <c r="T49" s="19"/>
      <c r="U49" s="19"/>
      <c r="V49" s="19"/>
      <c r="W49" s="19"/>
      <c r="X49" s="19"/>
      <c r="Y49" s="19" t="s">
        <v>40</v>
      </c>
      <c r="Z49" s="19"/>
      <c r="AA49" s="19"/>
      <c r="AB49" s="19"/>
      <c r="AC49" s="19"/>
      <c r="AD49" s="19"/>
      <c r="AE49" s="19"/>
      <c r="AF49" s="19"/>
      <c r="AG49" s="19"/>
      <c r="AH49" s="19"/>
      <c r="AI49" s="19"/>
      <c r="AJ49" s="19" t="s">
        <v>68</v>
      </c>
      <c r="AK49" s="19"/>
      <c r="AL49" s="19"/>
      <c r="AM49" s="19"/>
      <c r="AN49" s="19"/>
      <c r="AO49" s="19"/>
      <c r="AP49" s="19"/>
      <c r="AQ49" s="19" t="s">
        <v>46</v>
      </c>
      <c r="AS49" s="19"/>
      <c r="AT49" s="19"/>
      <c r="AU49" s="19"/>
      <c r="AV49" s="19"/>
      <c r="AW49" s="19"/>
      <c r="AX49" s="19"/>
      <c r="AY49" s="19"/>
      <c r="AZ49" s="19"/>
      <c r="BA49" s="19"/>
      <c r="BB49" s="19"/>
      <c r="BC49" s="19"/>
    </row>
    <row r="50" spans="3:55" ht="7.5" customHeight="1" x14ac:dyDescent="0.15">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3:55" s="18" customFormat="1" ht="8.1" customHeight="1" x14ac:dyDescent="0.15">
      <c r="AL51" s="19"/>
    </row>
    <row r="52" spans="3:55" s="18" customFormat="1" ht="26.25" customHeight="1" x14ac:dyDescent="0.15">
      <c r="D52" s="18" t="s">
        <v>7</v>
      </c>
      <c r="L52" s="145"/>
      <c r="M52" s="146"/>
      <c r="O52" s="19" t="s">
        <v>39</v>
      </c>
      <c r="P52" s="19"/>
      <c r="Q52" s="19"/>
      <c r="R52" s="19"/>
      <c r="S52" s="19"/>
      <c r="T52" s="19"/>
      <c r="U52" s="19"/>
      <c r="V52" s="19"/>
      <c r="W52" s="19"/>
      <c r="X52" s="19"/>
      <c r="Y52" s="19" t="s">
        <v>40</v>
      </c>
      <c r="Z52" s="19"/>
      <c r="AA52" s="19"/>
      <c r="AB52" s="19"/>
      <c r="AC52" s="19"/>
      <c r="AD52" s="19"/>
      <c r="AE52" s="19"/>
      <c r="AF52" s="19"/>
      <c r="AG52" s="19"/>
      <c r="AH52" s="19"/>
      <c r="AI52" s="19"/>
      <c r="AJ52" s="19" t="s">
        <v>68</v>
      </c>
      <c r="AK52" s="19"/>
      <c r="AL52" s="19"/>
      <c r="AM52" s="19"/>
      <c r="AN52" s="19"/>
      <c r="AO52" s="19"/>
      <c r="AP52" s="19"/>
      <c r="AQ52" s="19" t="s">
        <v>46</v>
      </c>
      <c r="AS52" s="19"/>
      <c r="AT52" s="19"/>
      <c r="AU52" s="19"/>
      <c r="AV52" s="19"/>
      <c r="AW52" s="19"/>
      <c r="AX52" s="19"/>
      <c r="AY52" s="19"/>
      <c r="AZ52" s="19"/>
      <c r="BA52" s="19"/>
      <c r="BB52" s="19"/>
      <c r="BC52" s="19"/>
    </row>
    <row r="53" spans="3:55" ht="7.5" customHeight="1" x14ac:dyDescent="0.15">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3:55" s="18" customFormat="1" ht="7.5" customHeight="1" x14ac:dyDescent="0.15">
      <c r="AL54" s="19"/>
    </row>
    <row r="55" spans="3:55" s="18" customFormat="1" ht="26.25" customHeight="1" x14ac:dyDescent="0.15">
      <c r="D55" s="33" t="s">
        <v>96</v>
      </c>
      <c r="E55" s="33"/>
      <c r="F55" s="34"/>
      <c r="G55" s="34"/>
      <c r="H55" s="34"/>
      <c r="I55" s="34"/>
      <c r="J55" s="34"/>
      <c r="L55" s="145"/>
      <c r="M55" s="146"/>
      <c r="O55" s="19" t="s">
        <v>39</v>
      </c>
      <c r="P55" s="19"/>
      <c r="Q55" s="19"/>
      <c r="R55" s="19"/>
      <c r="S55" s="19"/>
      <c r="T55" s="19"/>
      <c r="U55" s="19"/>
      <c r="V55" s="19"/>
      <c r="W55" s="19"/>
      <c r="X55" s="19"/>
      <c r="Y55" s="19" t="s">
        <v>40</v>
      </c>
      <c r="Z55" s="19"/>
      <c r="AA55" s="19"/>
      <c r="AB55" s="19"/>
      <c r="AC55" s="19"/>
      <c r="AD55" s="19"/>
      <c r="AE55" s="19"/>
      <c r="AF55" s="19"/>
      <c r="AG55" s="19"/>
      <c r="AH55" s="19"/>
      <c r="AI55" s="19"/>
      <c r="AJ55" s="19" t="s">
        <v>68</v>
      </c>
      <c r="AK55" s="19"/>
      <c r="AL55" s="19"/>
      <c r="AM55" s="19"/>
      <c r="AN55" s="19"/>
      <c r="AO55" s="19"/>
      <c r="AP55" s="19"/>
      <c r="AQ55" s="19" t="s">
        <v>46</v>
      </c>
      <c r="AS55" s="19"/>
      <c r="AT55" s="19"/>
    </row>
    <row r="56" spans="3:55" ht="7.5" customHeight="1" x14ac:dyDescent="0.15">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3:55" s="18" customFormat="1" ht="7.5" customHeight="1" x14ac:dyDescent="0.15"/>
    <row r="58" spans="3:55" s="18" customFormat="1" ht="20.25" customHeight="1" x14ac:dyDescent="0.15">
      <c r="D58" s="34" t="s">
        <v>188</v>
      </c>
      <c r="E58" s="34"/>
      <c r="F58" s="34"/>
      <c r="G58" s="34"/>
      <c r="H58" s="34"/>
      <c r="I58" s="34"/>
      <c r="J58" s="34"/>
      <c r="L58" s="35"/>
      <c r="M58" s="35"/>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S58" s="19"/>
      <c r="AT58" s="19"/>
    </row>
    <row r="59" spans="3:55" s="18" customFormat="1" ht="15" customHeight="1" x14ac:dyDescent="0.15"/>
    <row r="60" spans="3:55" x14ac:dyDescent="0.15">
      <c r="D60" s="199" t="s">
        <v>190</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row>
    <row r="61" spans="3:55" ht="13.5" customHeight="1" x14ac:dyDescent="0.15">
      <c r="D61" s="186" t="s">
        <v>189</v>
      </c>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row>
    <row r="62" spans="3:55" x14ac:dyDescent="0.15">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row>
    <row r="63" spans="3:55" s="18" customFormat="1" ht="13.5" customHeight="1" x14ac:dyDescent="0.15">
      <c r="C63" s="36" t="s">
        <v>95</v>
      </c>
      <c r="D63" s="153"/>
      <c r="E63" s="153"/>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37"/>
    </row>
    <row r="64" spans="3:55" s="18" customFormat="1" ht="13.5" customHeight="1" x14ac:dyDescent="0.15">
      <c r="C64" s="37"/>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37"/>
    </row>
    <row r="65" spans="2:47" s="18" customFormat="1" ht="13.5" customHeight="1" x14ac:dyDescent="0.15">
      <c r="C65" s="37"/>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37"/>
    </row>
    <row r="66" spans="2:47" s="18" customFormat="1" ht="13.5" customHeight="1" x14ac:dyDescent="0.15">
      <c r="C66" s="37"/>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37"/>
    </row>
    <row r="67" spans="2:47" s="18" customFormat="1" ht="13.5" customHeight="1" x14ac:dyDescent="0.15">
      <c r="C67" s="37"/>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37"/>
    </row>
    <row r="68" spans="2:47" ht="22.5" customHeight="1" x14ac:dyDescent="0.15">
      <c r="B68" s="1"/>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2:47" ht="24" customHeight="1" x14ac:dyDescent="0.15">
      <c r="B69" s="18"/>
      <c r="C69" s="27" t="s">
        <v>41</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9"/>
    </row>
    <row r="70" spans="2:47" ht="9" customHeight="1" x14ac:dyDescent="0.15">
      <c r="B70" s="25"/>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row>
    <row r="71" spans="2:47" s="18" customFormat="1" x14ac:dyDescent="0.15">
      <c r="D71" s="18" t="s">
        <v>3</v>
      </c>
    </row>
    <row r="72" spans="2:47" s="18" customFormat="1" x14ac:dyDescent="0.15">
      <c r="L72" s="32" t="s">
        <v>8</v>
      </c>
      <c r="M72" s="32"/>
    </row>
    <row r="73" spans="2:47" s="18" customFormat="1" ht="26.25" customHeight="1" x14ac:dyDescent="0.15">
      <c r="D73" s="18" t="s">
        <v>104</v>
      </c>
      <c r="L73" s="145"/>
      <c r="M73" s="146"/>
      <c r="O73" s="19" t="s">
        <v>43</v>
      </c>
      <c r="P73" s="19"/>
      <c r="Q73" s="19"/>
      <c r="R73" s="19"/>
      <c r="S73" s="19"/>
      <c r="T73" s="19"/>
      <c r="U73" s="19"/>
      <c r="V73" s="19"/>
      <c r="W73" s="19"/>
      <c r="X73" s="19"/>
      <c r="Y73" s="19" t="s">
        <v>47</v>
      </c>
      <c r="Z73" s="19"/>
      <c r="AA73" s="19"/>
      <c r="AB73" s="19"/>
      <c r="AC73" s="19"/>
      <c r="AD73" s="19"/>
      <c r="AE73" s="19"/>
      <c r="AF73" s="19"/>
      <c r="AG73" s="19"/>
      <c r="AH73" s="19"/>
      <c r="AI73" s="19"/>
      <c r="AJ73" s="19" t="s">
        <v>68</v>
      </c>
      <c r="AK73" s="19"/>
      <c r="AL73" s="19"/>
      <c r="AN73" s="19"/>
      <c r="AO73" s="19"/>
      <c r="AP73" s="19"/>
      <c r="AQ73" s="19" t="s">
        <v>45</v>
      </c>
      <c r="AR73" s="19"/>
      <c r="AS73" s="19"/>
      <c r="AT73" s="19"/>
      <c r="AU73" s="19"/>
    </row>
    <row r="74" spans="2:47" s="18" customFormat="1" ht="10.5" customHeight="1" x14ac:dyDescent="0.15">
      <c r="AL74" s="19"/>
    </row>
    <row r="75" spans="2:47" s="18" customFormat="1" ht="26.25" customHeight="1" x14ac:dyDescent="0.15">
      <c r="D75" s="18" t="s">
        <v>105</v>
      </c>
      <c r="L75" s="145"/>
      <c r="M75" s="146"/>
      <c r="O75" s="19" t="s">
        <v>42</v>
      </c>
      <c r="P75" s="19"/>
      <c r="Q75" s="19"/>
      <c r="R75" s="19"/>
      <c r="S75" s="19"/>
      <c r="T75" s="19"/>
      <c r="U75" s="19"/>
      <c r="V75" s="19"/>
      <c r="W75" s="19"/>
      <c r="X75" s="19"/>
      <c r="Y75" s="19" t="s">
        <v>44</v>
      </c>
      <c r="Z75" s="19"/>
      <c r="AA75" s="19"/>
      <c r="AB75" s="19"/>
      <c r="AC75" s="19"/>
      <c r="AD75" s="19"/>
      <c r="AE75" s="19"/>
      <c r="AF75" s="19"/>
      <c r="AG75" s="19"/>
      <c r="AH75" s="19"/>
      <c r="AI75" s="19"/>
      <c r="AJ75" s="19" t="s">
        <v>68</v>
      </c>
      <c r="AK75" s="19"/>
      <c r="AL75" s="19"/>
      <c r="AN75" s="19"/>
      <c r="AO75" s="19"/>
      <c r="AP75" s="19"/>
      <c r="AQ75" s="19" t="s">
        <v>45</v>
      </c>
      <c r="AR75" s="19"/>
      <c r="AS75" s="19"/>
      <c r="AT75" s="19"/>
      <c r="AU75" s="19"/>
    </row>
    <row r="76" spans="2:47" ht="7.5" customHeight="1" x14ac:dyDescent="0.15">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2:47" s="18" customFormat="1" ht="7.5" customHeight="1" x14ac:dyDescent="0.15"/>
    <row r="78" spans="2:47" s="18" customFormat="1" ht="26.25" customHeight="1" x14ac:dyDescent="0.15">
      <c r="D78" s="18" t="s">
        <v>7</v>
      </c>
      <c r="L78" s="145"/>
      <c r="M78" s="146"/>
      <c r="O78" s="19" t="s">
        <v>42</v>
      </c>
      <c r="P78" s="19"/>
      <c r="Q78" s="19"/>
      <c r="R78" s="19"/>
      <c r="S78" s="19"/>
      <c r="T78" s="19"/>
      <c r="U78" s="19"/>
      <c r="V78" s="19"/>
      <c r="W78" s="19"/>
      <c r="X78" s="19"/>
      <c r="Y78" s="19" t="s">
        <v>44</v>
      </c>
      <c r="Z78" s="19"/>
      <c r="AA78" s="19"/>
      <c r="AB78" s="19"/>
      <c r="AC78" s="19"/>
      <c r="AD78" s="19"/>
      <c r="AE78" s="19"/>
      <c r="AF78" s="19"/>
      <c r="AG78" s="19"/>
      <c r="AH78" s="19"/>
      <c r="AI78" s="19"/>
      <c r="AJ78" s="19" t="s">
        <v>68</v>
      </c>
      <c r="AK78" s="19"/>
      <c r="AL78" s="19"/>
      <c r="AN78" s="19"/>
      <c r="AO78" s="19"/>
      <c r="AP78" s="19"/>
      <c r="AQ78" s="19" t="s">
        <v>45</v>
      </c>
      <c r="AR78" s="19"/>
      <c r="AS78" s="19"/>
      <c r="AT78" s="19"/>
      <c r="AU78" s="19"/>
    </row>
    <row r="79" spans="2:47" ht="7.5" customHeight="1" x14ac:dyDescent="0.15">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2:47" s="18" customFormat="1" ht="7.5" customHeight="1" x14ac:dyDescent="0.15"/>
    <row r="81" spans="2:46" s="18" customFormat="1" ht="26.25" customHeight="1" x14ac:dyDescent="0.15">
      <c r="D81" s="33" t="s">
        <v>96</v>
      </c>
      <c r="E81" s="33"/>
      <c r="L81" s="145"/>
      <c r="M81" s="146"/>
      <c r="O81" s="19" t="s">
        <v>42</v>
      </c>
      <c r="P81" s="19"/>
      <c r="Q81" s="19"/>
      <c r="R81" s="19"/>
      <c r="S81" s="19"/>
      <c r="T81" s="19"/>
      <c r="U81" s="19"/>
      <c r="V81" s="19"/>
      <c r="W81" s="19"/>
      <c r="X81" s="19"/>
      <c r="Y81" s="19" t="s">
        <v>44</v>
      </c>
      <c r="Z81" s="19"/>
      <c r="AA81" s="19"/>
      <c r="AB81" s="19"/>
      <c r="AC81" s="19"/>
      <c r="AD81" s="19"/>
      <c r="AE81" s="19"/>
      <c r="AF81" s="19"/>
      <c r="AG81" s="19"/>
      <c r="AH81" s="19"/>
      <c r="AI81" s="19"/>
      <c r="AJ81" s="19" t="s">
        <v>68</v>
      </c>
      <c r="AK81" s="19"/>
      <c r="AL81" s="19"/>
      <c r="AM81" s="19"/>
      <c r="AQ81" s="19" t="s">
        <v>45</v>
      </c>
      <c r="AR81" s="19"/>
      <c r="AS81" s="19"/>
      <c r="AT81" s="19"/>
    </row>
    <row r="82" spans="2:46" ht="7.5" customHeight="1" x14ac:dyDescent="0.15">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2:46" s="18" customFormat="1" ht="6" customHeight="1" x14ac:dyDescent="0.15"/>
    <row r="84" spans="2:46" s="18" customFormat="1" ht="20.25" customHeight="1" x14ac:dyDescent="0.15">
      <c r="D84" s="34" t="s">
        <v>188</v>
      </c>
      <c r="E84" s="34"/>
      <c r="F84" s="34"/>
      <c r="G84" s="34"/>
      <c r="H84" s="34"/>
      <c r="I84" s="34"/>
      <c r="J84" s="34"/>
      <c r="L84" s="35"/>
      <c r="M84" s="35"/>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S84" s="19"/>
      <c r="AT84" s="19"/>
    </row>
    <row r="85" spans="2:46" s="18" customFormat="1" ht="15" customHeight="1" x14ac:dyDescent="0.15"/>
    <row r="86" spans="2:46" ht="13.5" customHeight="1" x14ac:dyDescent="0.15">
      <c r="D86" s="147" t="s">
        <v>190</v>
      </c>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row>
    <row r="87" spans="2:46" ht="13.5" customHeight="1" x14ac:dyDescent="0.15">
      <c r="D87" s="190" t="s">
        <v>294</v>
      </c>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row>
    <row r="88" spans="2:46" s="18" customFormat="1" ht="13.5" customHeight="1" x14ac:dyDescent="0.15">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row>
    <row r="89" spans="2:46" s="18" customFormat="1" ht="13.5" customHeight="1" x14ac:dyDescent="0.15">
      <c r="C89" s="36" t="s">
        <v>95</v>
      </c>
      <c r="D89" s="188"/>
      <c r="E89" s="188"/>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37"/>
    </row>
    <row r="90" spans="2:46" s="18" customFormat="1" ht="13.5" customHeight="1" x14ac:dyDescent="0.15">
      <c r="C90" s="37"/>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37"/>
    </row>
    <row r="91" spans="2:46" s="18" customFormat="1" ht="13.5" customHeight="1" x14ac:dyDescent="0.15">
      <c r="C91" s="37"/>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37"/>
    </row>
    <row r="92" spans="2:46" s="18" customFormat="1" ht="13.5" customHeight="1" x14ac:dyDescent="0.15">
      <c r="C92" s="37"/>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37"/>
    </row>
    <row r="93" spans="2:46" s="18" customFormat="1" ht="13.5" customHeight="1" x14ac:dyDescent="0.15">
      <c r="C93" s="37"/>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37"/>
    </row>
    <row r="94" spans="2:46" ht="27" customHeight="1" x14ac:dyDescent="0.15">
      <c r="B94" s="26"/>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row>
    <row r="95" spans="2:46" s="44" customFormat="1" ht="24" customHeight="1" x14ac:dyDescent="0.15">
      <c r="B95" s="40"/>
      <c r="C95" s="41" t="s">
        <v>191</v>
      </c>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3"/>
    </row>
    <row r="96" spans="2:46" s="44" customFormat="1" ht="24" customHeight="1" x14ac:dyDescent="0.15">
      <c r="B96" s="40"/>
      <c r="C96" s="49" t="s">
        <v>300</v>
      </c>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63"/>
    </row>
    <row r="97" spans="2:48" ht="9" customHeight="1" x14ac:dyDescent="0.15">
      <c r="B97" s="2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row>
    <row r="98" spans="2:48" s="18" customFormat="1" x14ac:dyDescent="0.15">
      <c r="D98" s="18" t="s">
        <v>3</v>
      </c>
    </row>
    <row r="99" spans="2:48" s="18" customFormat="1" x14ac:dyDescent="0.15">
      <c r="L99" s="32" t="s">
        <v>8</v>
      </c>
      <c r="M99" s="32"/>
    </row>
    <row r="100" spans="2:48" s="18" customFormat="1" ht="26.25" customHeight="1" x14ac:dyDescent="0.15">
      <c r="D100" s="18" t="s">
        <v>104</v>
      </c>
      <c r="L100" s="145"/>
      <c r="M100" s="146"/>
      <c r="O100" s="92" t="s">
        <v>192</v>
      </c>
      <c r="P100" s="92"/>
      <c r="Q100" s="92"/>
      <c r="R100" s="92"/>
      <c r="S100" s="92"/>
      <c r="T100" s="92" t="s">
        <v>193</v>
      </c>
      <c r="U100" s="92"/>
      <c r="V100" s="92"/>
      <c r="W100" s="92"/>
      <c r="X100" s="92"/>
      <c r="Y100" s="92"/>
      <c r="Z100" s="92" t="s">
        <v>194</v>
      </c>
      <c r="AA100" s="92"/>
      <c r="AB100" s="92"/>
      <c r="AC100" s="92"/>
      <c r="AD100" s="92"/>
      <c r="AE100" s="92" t="s">
        <v>195</v>
      </c>
      <c r="AF100" s="92"/>
      <c r="AG100" s="92"/>
      <c r="AH100" s="92"/>
      <c r="AI100" s="92"/>
      <c r="AJ100" s="92"/>
      <c r="AK100" s="92"/>
      <c r="AL100" s="92" t="s">
        <v>196</v>
      </c>
      <c r="AM100" s="92"/>
      <c r="AN100" s="93"/>
      <c r="AO100" s="92"/>
      <c r="AP100" s="92"/>
      <c r="AQ100" s="92"/>
      <c r="AR100" s="92" t="s">
        <v>197</v>
      </c>
      <c r="AS100" s="19"/>
      <c r="AT100" s="19"/>
      <c r="AU100" s="19"/>
      <c r="AV100" s="19"/>
    </row>
    <row r="101" spans="2:48" ht="12" customHeight="1" x14ac:dyDescent="0.15"/>
    <row r="102" spans="2:48" s="18" customFormat="1" ht="18.75" customHeight="1" x14ac:dyDescent="0.15">
      <c r="D102" s="45" t="s">
        <v>105</v>
      </c>
      <c r="E102" s="45"/>
    </row>
    <row r="103" spans="2:48" s="18" customFormat="1" ht="18" customHeight="1" x14ac:dyDescent="0.15">
      <c r="C103" s="143" t="str">
        <f>IF(AND($H104="",$L104&lt;&gt;""),"具体名をご記入下さい↓","")</f>
        <v/>
      </c>
      <c r="D103" s="134"/>
      <c r="E103" s="135"/>
      <c r="F103" s="134"/>
      <c r="G103" s="134"/>
      <c r="H103" s="134"/>
      <c r="I103" s="134"/>
      <c r="J103" s="134"/>
      <c r="K103" s="134"/>
      <c r="L103" s="133" t="str">
        <f>IF(AND($H104&lt;&gt;"",$L104=""),"↓回答を選択して下さい","")</f>
        <v/>
      </c>
    </row>
    <row r="104" spans="2:48" s="18" customFormat="1" ht="26.25" customHeight="1" x14ac:dyDescent="0.15">
      <c r="D104" s="46" t="s">
        <v>199</v>
      </c>
      <c r="E104" s="46"/>
      <c r="H104" s="150"/>
      <c r="I104" s="151"/>
      <c r="J104" s="152"/>
      <c r="K104" s="46" t="s">
        <v>106</v>
      </c>
      <c r="L104" s="145"/>
      <c r="M104" s="146"/>
      <c r="O104" s="19" t="s">
        <v>192</v>
      </c>
      <c r="P104" s="19"/>
      <c r="Q104" s="19"/>
      <c r="R104" s="19"/>
      <c r="S104" s="19"/>
      <c r="T104" s="19" t="s">
        <v>193</v>
      </c>
      <c r="U104" s="19"/>
      <c r="V104" s="19"/>
      <c r="W104" s="19"/>
      <c r="X104" s="19"/>
      <c r="Y104" s="19"/>
      <c r="Z104" s="19" t="s">
        <v>194</v>
      </c>
      <c r="AA104" s="19"/>
      <c r="AB104" s="19"/>
      <c r="AC104" s="19"/>
      <c r="AD104" s="19"/>
      <c r="AE104" s="19" t="s">
        <v>195</v>
      </c>
      <c r="AF104" s="19"/>
      <c r="AG104" s="19"/>
      <c r="AH104" s="19"/>
      <c r="AI104" s="19"/>
      <c r="AJ104" s="19"/>
      <c r="AK104" s="19"/>
      <c r="AL104" s="19" t="s">
        <v>196</v>
      </c>
      <c r="AM104" s="19"/>
      <c r="AQ104" s="19"/>
      <c r="AR104" s="19" t="s">
        <v>198</v>
      </c>
      <c r="AS104" s="19"/>
      <c r="AT104" s="19"/>
    </row>
    <row r="105" spans="2:48" ht="18" customHeight="1" x14ac:dyDescent="0.15">
      <c r="C105" s="143" t="str">
        <f>IF(AND($H106="",$L106&lt;&gt;""),"具体名をご記入下さい↓","")</f>
        <v/>
      </c>
      <c r="D105" s="137"/>
      <c r="E105" s="137"/>
      <c r="F105" s="137"/>
      <c r="G105" s="137"/>
      <c r="H105" s="137"/>
      <c r="I105" s="137"/>
      <c r="J105" s="137"/>
      <c r="K105" s="137"/>
      <c r="L105" s="133" t="str">
        <f>IF(AND($H106&lt;&gt;"",$L106=""),"↓回答を選択して下さい","")</f>
        <v/>
      </c>
    </row>
    <row r="106" spans="2:48" s="18" customFormat="1" ht="26.25" customHeight="1" x14ac:dyDescent="0.15">
      <c r="D106" s="46" t="s">
        <v>199</v>
      </c>
      <c r="E106" s="46"/>
      <c r="H106" s="150"/>
      <c r="I106" s="151"/>
      <c r="J106" s="152"/>
      <c r="K106" s="46" t="s">
        <v>107</v>
      </c>
      <c r="L106" s="145"/>
      <c r="M106" s="146"/>
      <c r="O106" s="19" t="s">
        <v>192</v>
      </c>
      <c r="P106" s="19"/>
      <c r="Q106" s="19"/>
      <c r="R106" s="19"/>
      <c r="S106" s="19"/>
      <c r="T106" s="19" t="s">
        <v>193</v>
      </c>
      <c r="U106" s="19"/>
      <c r="V106" s="19"/>
      <c r="W106" s="19"/>
      <c r="X106" s="19"/>
      <c r="Y106" s="19"/>
      <c r="Z106" s="19" t="s">
        <v>194</v>
      </c>
      <c r="AA106" s="19"/>
      <c r="AB106" s="19"/>
      <c r="AC106" s="19"/>
      <c r="AD106" s="19"/>
      <c r="AE106" s="19" t="s">
        <v>195</v>
      </c>
      <c r="AF106" s="19"/>
      <c r="AG106" s="19"/>
      <c r="AH106" s="19"/>
      <c r="AI106" s="19"/>
      <c r="AJ106" s="19"/>
      <c r="AK106" s="19"/>
      <c r="AL106" s="19" t="s">
        <v>196</v>
      </c>
      <c r="AN106" s="19"/>
      <c r="AO106" s="19"/>
      <c r="AP106" s="19"/>
      <c r="AQ106" s="19"/>
      <c r="AR106" s="19" t="s">
        <v>198</v>
      </c>
      <c r="AS106" s="19"/>
      <c r="AT106" s="19"/>
      <c r="AU106" s="19"/>
    </row>
    <row r="107" spans="2:48" ht="12" customHeight="1" x14ac:dyDescent="0.15">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row>
    <row r="108" spans="2:48" s="18" customFormat="1" ht="12" customHeight="1" x14ac:dyDescent="0.15"/>
    <row r="109" spans="2:48" s="18" customFormat="1" ht="26.25" customHeight="1" x14ac:dyDescent="0.15">
      <c r="D109" s="18" t="s">
        <v>7</v>
      </c>
      <c r="L109" s="145"/>
      <c r="M109" s="146"/>
      <c r="O109" s="19" t="s">
        <v>192</v>
      </c>
      <c r="P109" s="19"/>
      <c r="Q109" s="19"/>
      <c r="R109" s="19"/>
      <c r="S109" s="19"/>
      <c r="T109" s="19" t="s">
        <v>193</v>
      </c>
      <c r="U109" s="19"/>
      <c r="V109" s="19"/>
      <c r="W109" s="19"/>
      <c r="X109" s="19"/>
      <c r="Y109" s="19"/>
      <c r="Z109" s="19" t="s">
        <v>194</v>
      </c>
      <c r="AA109" s="19"/>
      <c r="AB109" s="19"/>
      <c r="AC109" s="19"/>
      <c r="AD109" s="19"/>
      <c r="AE109" s="19" t="s">
        <v>195</v>
      </c>
      <c r="AF109" s="19"/>
      <c r="AG109" s="19"/>
      <c r="AH109" s="19"/>
      <c r="AI109" s="19"/>
      <c r="AJ109" s="19"/>
      <c r="AK109" s="19"/>
      <c r="AL109" s="19" t="s">
        <v>196</v>
      </c>
      <c r="AM109" s="19"/>
      <c r="AQ109" s="19"/>
      <c r="AR109" s="19" t="s">
        <v>198</v>
      </c>
      <c r="AS109" s="19"/>
      <c r="AT109" s="19"/>
      <c r="AU109" s="19"/>
    </row>
    <row r="110" spans="2:48" ht="12" customHeight="1" x14ac:dyDescent="0.15">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row>
    <row r="111" spans="2:48" ht="12" customHeight="1" x14ac:dyDescent="0.15"/>
    <row r="112" spans="2:48" s="18" customFormat="1" x14ac:dyDescent="0.15">
      <c r="D112" s="18" t="s">
        <v>96</v>
      </c>
    </row>
    <row r="113" spans="3:46" ht="18" customHeight="1" x14ac:dyDescent="0.15">
      <c r="C113" s="143" t="str">
        <f>IF(AND($H114="",$L114&lt;&gt;""),"具体名をご記入下さい↓","")</f>
        <v/>
      </c>
      <c r="H113" s="89"/>
      <c r="I113" s="18"/>
      <c r="J113" s="19"/>
      <c r="L113" s="133" t="str">
        <f>IF(AND($H114&lt;&gt;"",$L114=""),"↓回答を選択して下さい","")</f>
        <v/>
      </c>
    </row>
    <row r="114" spans="3:46" s="18" customFormat="1" ht="26.25" customHeight="1" x14ac:dyDescent="0.15">
      <c r="C114" s="134"/>
      <c r="D114" s="34" t="s">
        <v>271</v>
      </c>
      <c r="E114" s="46"/>
      <c r="F114" s="46"/>
      <c r="G114" s="46"/>
      <c r="H114" s="150"/>
      <c r="I114" s="151"/>
      <c r="J114" s="152"/>
      <c r="K114" s="46" t="s">
        <v>84</v>
      </c>
      <c r="L114" s="145"/>
      <c r="M114" s="146"/>
      <c r="O114" s="19" t="s">
        <v>192</v>
      </c>
      <c r="P114" s="19"/>
      <c r="Q114" s="19"/>
      <c r="R114" s="19"/>
      <c r="S114" s="19"/>
      <c r="T114" s="19" t="s">
        <v>193</v>
      </c>
      <c r="U114" s="19"/>
      <c r="V114" s="19"/>
      <c r="W114" s="19"/>
      <c r="X114" s="19"/>
      <c r="Y114" s="19"/>
      <c r="Z114" s="19" t="s">
        <v>194</v>
      </c>
      <c r="AA114" s="19"/>
      <c r="AB114" s="19"/>
      <c r="AC114" s="19"/>
      <c r="AD114" s="19"/>
      <c r="AE114" s="19" t="s">
        <v>195</v>
      </c>
      <c r="AF114" s="19"/>
      <c r="AG114" s="19"/>
      <c r="AH114" s="19"/>
      <c r="AI114" s="19"/>
      <c r="AJ114" s="19"/>
      <c r="AK114" s="19"/>
      <c r="AL114" s="19" t="s">
        <v>196</v>
      </c>
      <c r="AM114" s="19"/>
      <c r="AQ114" s="19"/>
      <c r="AR114" s="19" t="s">
        <v>198</v>
      </c>
      <c r="AS114" s="19"/>
      <c r="AT114" s="19"/>
    </row>
    <row r="115" spans="3:46" ht="18" customHeight="1" x14ac:dyDescent="0.15">
      <c r="C115" s="143" t="str">
        <f>IF(AND($H116="",$L116&lt;&gt;""),"具体名をご記入下さい↓","")</f>
        <v/>
      </c>
      <c r="D115" s="123"/>
      <c r="K115" s="10"/>
      <c r="L115" s="133" t="str">
        <f>IF(AND($H116&lt;&gt;"",$L116=""),"↓回答を選択して下さい","")</f>
        <v/>
      </c>
    </row>
    <row r="116" spans="3:46" s="18" customFormat="1" ht="26.25" customHeight="1" x14ac:dyDescent="0.15">
      <c r="C116" s="134"/>
      <c r="D116" s="34" t="s">
        <v>271</v>
      </c>
      <c r="E116" s="46"/>
      <c r="F116" s="46"/>
      <c r="G116" s="46"/>
      <c r="H116" s="150"/>
      <c r="I116" s="151"/>
      <c r="J116" s="152"/>
      <c r="K116" s="46" t="s">
        <v>107</v>
      </c>
      <c r="L116" s="145"/>
      <c r="M116" s="146"/>
      <c r="O116" s="19" t="s">
        <v>192</v>
      </c>
      <c r="P116" s="19"/>
      <c r="Q116" s="19"/>
      <c r="R116" s="19"/>
      <c r="S116" s="19"/>
      <c r="T116" s="19" t="s">
        <v>193</v>
      </c>
      <c r="U116" s="19"/>
      <c r="V116" s="19"/>
      <c r="W116" s="19"/>
      <c r="X116" s="19"/>
      <c r="Y116" s="19"/>
      <c r="Z116" s="19" t="s">
        <v>194</v>
      </c>
      <c r="AA116" s="19"/>
      <c r="AB116" s="19"/>
      <c r="AC116" s="19"/>
      <c r="AD116" s="19"/>
      <c r="AE116" s="19" t="s">
        <v>195</v>
      </c>
      <c r="AF116" s="19"/>
      <c r="AG116" s="19"/>
      <c r="AH116" s="19"/>
      <c r="AI116" s="19"/>
      <c r="AJ116" s="19"/>
      <c r="AK116" s="19"/>
      <c r="AL116" s="19" t="s">
        <v>196</v>
      </c>
      <c r="AM116" s="19"/>
      <c r="AQ116" s="19"/>
      <c r="AR116" s="19" t="s">
        <v>198</v>
      </c>
      <c r="AS116" s="19"/>
      <c r="AT116" s="19"/>
    </row>
    <row r="117" spans="3:46" s="18" customFormat="1" ht="18" customHeight="1" x14ac:dyDescent="0.15">
      <c r="C117" s="143" t="str">
        <f>IF(AND($H118="",$L118&lt;&gt;""),"具体名をご記入下さい↓","")</f>
        <v/>
      </c>
      <c r="K117" s="46"/>
      <c r="L117" s="133" t="str">
        <f>IF(AND($H118&lt;&gt;"",$L118=""),"↓回答を選択して下さい","")</f>
        <v/>
      </c>
      <c r="AK117" s="19"/>
      <c r="AQ117" s="19"/>
      <c r="AR117" s="19"/>
      <c r="AS117" s="19"/>
      <c r="AT117" s="19"/>
    </row>
    <row r="118" spans="3:46" s="18" customFormat="1" ht="26.25" customHeight="1" x14ac:dyDescent="0.15">
      <c r="D118" s="34" t="s">
        <v>271</v>
      </c>
      <c r="E118" s="46"/>
      <c r="F118" s="46"/>
      <c r="G118" s="46"/>
      <c r="H118" s="150"/>
      <c r="I118" s="151"/>
      <c r="J118" s="152"/>
      <c r="K118" s="46" t="s">
        <v>107</v>
      </c>
      <c r="L118" s="145"/>
      <c r="M118" s="146"/>
      <c r="O118" s="19" t="s">
        <v>192</v>
      </c>
      <c r="P118" s="19"/>
      <c r="Q118" s="19"/>
      <c r="R118" s="19"/>
      <c r="S118" s="19"/>
      <c r="T118" s="19" t="s">
        <v>193</v>
      </c>
      <c r="U118" s="19"/>
      <c r="V118" s="19"/>
      <c r="W118" s="19"/>
      <c r="X118" s="19"/>
      <c r="Y118" s="19"/>
      <c r="Z118" s="19" t="s">
        <v>194</v>
      </c>
      <c r="AA118" s="19"/>
      <c r="AB118" s="19"/>
      <c r="AC118" s="19"/>
      <c r="AD118" s="19"/>
      <c r="AE118" s="19" t="s">
        <v>195</v>
      </c>
      <c r="AF118" s="19"/>
      <c r="AG118" s="19"/>
      <c r="AH118" s="19"/>
      <c r="AI118" s="19"/>
      <c r="AJ118" s="19"/>
      <c r="AK118" s="19"/>
      <c r="AL118" s="19" t="s">
        <v>196</v>
      </c>
      <c r="AM118" s="19"/>
      <c r="AQ118" s="19"/>
      <c r="AR118" s="19" t="s">
        <v>198</v>
      </c>
      <c r="AS118" s="19"/>
      <c r="AT118" s="19"/>
    </row>
    <row r="119" spans="3:46" ht="12" customHeight="1" x14ac:dyDescent="0.15">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row>
    <row r="120" spans="3:46" ht="6" customHeight="1" x14ac:dyDescent="0.15"/>
    <row r="121" spans="3:46" s="18" customFormat="1" ht="20.100000000000001" customHeight="1" x14ac:dyDescent="0.15">
      <c r="D121" s="34" t="s">
        <v>200</v>
      </c>
    </row>
    <row r="122" spans="3:46" s="18" customFormat="1" ht="15" customHeight="1" x14ac:dyDescent="0.15">
      <c r="D122" s="34"/>
      <c r="E122" s="34"/>
      <c r="F122" s="34"/>
      <c r="G122" s="34"/>
      <c r="H122" s="34"/>
      <c r="I122" s="34"/>
      <c r="J122" s="34"/>
      <c r="L122" s="35"/>
      <c r="M122" s="35"/>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S122" s="19"/>
      <c r="AT122" s="19"/>
    </row>
    <row r="123" spans="3:46" ht="13.5" customHeight="1" x14ac:dyDescent="0.15">
      <c r="D123" s="147" t="s">
        <v>190</v>
      </c>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row>
    <row r="124" spans="3:46" ht="13.5" customHeight="1" x14ac:dyDescent="0.15">
      <c r="D124" s="156" t="s">
        <v>269</v>
      </c>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row>
    <row r="125" spans="3:46" ht="13.5" customHeight="1" x14ac:dyDescent="0.15">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row>
    <row r="126" spans="3:46" s="18" customFormat="1" ht="13.5" customHeight="1" x14ac:dyDescent="0.15">
      <c r="C126" s="36" t="s">
        <v>95</v>
      </c>
      <c r="D126" s="153"/>
      <c r="E126" s="153"/>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37"/>
    </row>
    <row r="127" spans="3:46" s="18" customFormat="1" ht="13.5" customHeight="1" x14ac:dyDescent="0.15">
      <c r="C127" s="3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37"/>
    </row>
    <row r="128" spans="3:46" s="18" customFormat="1" ht="13.5" customHeight="1" x14ac:dyDescent="0.15">
      <c r="C128" s="3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37"/>
    </row>
    <row r="129" spans="2:48" s="18" customFormat="1" ht="13.5" customHeight="1" x14ac:dyDescent="0.15">
      <c r="C129" s="3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37"/>
    </row>
    <row r="130" spans="2:48" s="18" customFormat="1" ht="13.5" customHeight="1" x14ac:dyDescent="0.15">
      <c r="C130" s="3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37"/>
    </row>
    <row r="131" spans="2:48" s="18" customFormat="1" ht="13.5" customHeight="1" x14ac:dyDescent="0.15">
      <c r="C131" s="3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37"/>
    </row>
    <row r="132" spans="2:48" ht="27" customHeight="1" x14ac:dyDescent="0.15">
      <c r="B132" s="26"/>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row>
    <row r="133" spans="2:48" s="44" customFormat="1" ht="24" customHeight="1" x14ac:dyDescent="0.15">
      <c r="B133" s="40"/>
      <c r="C133" s="41" t="s">
        <v>255</v>
      </c>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3"/>
    </row>
    <row r="134" spans="2:48" s="44" customFormat="1" ht="24" customHeight="1" x14ac:dyDescent="0.15">
      <c r="B134" s="40"/>
      <c r="C134" s="79" t="s">
        <v>301</v>
      </c>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83"/>
    </row>
    <row r="135" spans="2:48" s="44" customFormat="1" ht="24" customHeight="1" x14ac:dyDescent="0.15">
      <c r="B135" s="40"/>
      <c r="C135" s="49" t="s">
        <v>201</v>
      </c>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63"/>
    </row>
    <row r="136" spans="2:48" ht="12" customHeight="1" x14ac:dyDescent="0.15">
      <c r="B136" s="25"/>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row>
    <row r="137" spans="2:48" s="18" customFormat="1" x14ac:dyDescent="0.15">
      <c r="C137" s="129" t="s">
        <v>202</v>
      </c>
      <c r="D137" s="94"/>
      <c r="L137" s="32" t="s">
        <v>8</v>
      </c>
      <c r="M137" s="32"/>
    </row>
    <row r="138" spans="2:48" s="18" customFormat="1" ht="26.25" customHeight="1" x14ac:dyDescent="0.15">
      <c r="D138" s="18" t="s">
        <v>203</v>
      </c>
      <c r="L138" s="145"/>
      <c r="M138" s="146"/>
      <c r="O138" s="92" t="s">
        <v>192</v>
      </c>
      <c r="P138" s="92"/>
      <c r="Q138" s="92"/>
      <c r="R138" s="92"/>
      <c r="S138" s="92"/>
      <c r="T138" s="92" t="s">
        <v>193</v>
      </c>
      <c r="U138" s="92"/>
      <c r="V138" s="92"/>
      <c r="W138" s="92"/>
      <c r="X138" s="92"/>
      <c r="Y138" s="92"/>
      <c r="Z138" s="92" t="s">
        <v>194</v>
      </c>
      <c r="AA138" s="92"/>
      <c r="AB138" s="92"/>
      <c r="AC138" s="92"/>
      <c r="AD138" s="92"/>
      <c r="AE138" s="92" t="s">
        <v>195</v>
      </c>
      <c r="AF138" s="92"/>
      <c r="AG138" s="92"/>
      <c r="AH138" s="92"/>
      <c r="AI138" s="92"/>
      <c r="AJ138" s="92"/>
      <c r="AK138" s="92"/>
      <c r="AL138" s="92" t="s">
        <v>196</v>
      </c>
      <c r="AM138" s="92"/>
      <c r="AN138" s="93"/>
      <c r="AO138" s="92"/>
      <c r="AP138" s="92"/>
      <c r="AQ138" s="92"/>
      <c r="AR138" s="92" t="s">
        <v>197</v>
      </c>
      <c r="AS138" s="19"/>
      <c r="AT138" s="19"/>
      <c r="AU138" s="19"/>
      <c r="AV138" s="19"/>
    </row>
    <row r="139" spans="2:48" s="18" customFormat="1" ht="21.75" customHeight="1" x14ac:dyDescent="0.15">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3"/>
      <c r="AL139" s="92"/>
      <c r="AM139" s="92"/>
      <c r="AN139" s="92"/>
      <c r="AO139" s="92"/>
      <c r="AP139" s="19"/>
      <c r="AQ139" s="19"/>
      <c r="AR139" s="19"/>
      <c r="AS139" s="19"/>
    </row>
    <row r="140" spans="2:48" ht="12" customHeight="1" x14ac:dyDescent="0.15">
      <c r="C140" s="129" t="s">
        <v>256</v>
      </c>
    </row>
    <row r="141" spans="2:48" ht="4.5" customHeight="1" x14ac:dyDescent="0.15">
      <c r="L141" s="15"/>
      <c r="M141" s="15"/>
      <c r="O141" s="184" t="s">
        <v>257</v>
      </c>
      <c r="P141" s="184"/>
      <c r="Q141" s="184"/>
      <c r="R141" s="184"/>
      <c r="S141" s="184"/>
      <c r="T141" s="184"/>
      <c r="U141" s="184"/>
      <c r="V141" s="184"/>
      <c r="W141" s="184"/>
      <c r="X141" s="184"/>
      <c r="Y141" s="184"/>
      <c r="Z141" s="184" t="s">
        <v>258</v>
      </c>
      <c r="AA141" s="184"/>
      <c r="AB141" s="184"/>
      <c r="AC141" s="184"/>
      <c r="AD141" s="184"/>
      <c r="AE141" s="184"/>
      <c r="AF141" s="184"/>
      <c r="AG141" s="184"/>
      <c r="AH141" s="184"/>
      <c r="AI141" s="184"/>
      <c r="AJ141" s="96"/>
      <c r="AK141" s="96"/>
      <c r="AL141" s="184" t="s">
        <v>259</v>
      </c>
      <c r="AM141" s="184"/>
      <c r="AN141" s="184"/>
      <c r="AO141" s="184"/>
      <c r="AP141" s="184"/>
      <c r="AQ141" s="184"/>
      <c r="AR141" s="184"/>
      <c r="AS141" s="184"/>
      <c r="AT141" s="184"/>
    </row>
    <row r="142" spans="2:48" ht="10.5" customHeight="1" x14ac:dyDescent="0.15">
      <c r="B142" s="95"/>
      <c r="C142" s="95"/>
      <c r="D142" s="183" t="s">
        <v>204</v>
      </c>
      <c r="E142" s="183"/>
      <c r="F142" s="183"/>
      <c r="G142" s="183"/>
      <c r="H142" s="183"/>
      <c r="I142" s="183"/>
      <c r="J142" s="183"/>
      <c r="L142" s="160"/>
      <c r="M142" s="161"/>
      <c r="N142" s="15"/>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96"/>
      <c r="AK142" s="96"/>
      <c r="AL142" s="184"/>
      <c r="AM142" s="184"/>
      <c r="AN142" s="184"/>
      <c r="AO142" s="184"/>
      <c r="AP142" s="184"/>
      <c r="AQ142" s="184"/>
      <c r="AR142" s="184"/>
      <c r="AS142" s="184"/>
      <c r="AT142" s="184"/>
    </row>
    <row r="143" spans="2:48" ht="4.5" customHeight="1" x14ac:dyDescent="0.15">
      <c r="B143" s="95"/>
      <c r="C143" s="95"/>
      <c r="D143" s="183"/>
      <c r="E143" s="183"/>
      <c r="F143" s="183"/>
      <c r="G143" s="183"/>
      <c r="H143" s="183"/>
      <c r="I143" s="183"/>
      <c r="J143" s="183"/>
      <c r="L143" s="162"/>
      <c r="M143" s="163"/>
      <c r="N143" s="15"/>
      <c r="O143" s="97"/>
      <c r="P143" s="97"/>
      <c r="Q143" s="97"/>
      <c r="R143" s="97"/>
      <c r="S143" s="97"/>
      <c r="T143" s="97"/>
      <c r="U143" s="97"/>
      <c r="V143" s="97"/>
      <c r="W143" s="97"/>
      <c r="X143" s="97"/>
      <c r="Y143" s="97"/>
      <c r="Z143" s="97"/>
      <c r="AA143" s="97"/>
      <c r="AB143" s="97"/>
      <c r="AC143" s="97"/>
      <c r="AD143" s="97"/>
      <c r="AE143" s="97"/>
      <c r="AF143" s="97"/>
      <c r="AG143" s="97"/>
      <c r="AH143" s="97"/>
      <c r="AI143" s="97"/>
      <c r="AJ143" s="96"/>
      <c r="AK143" s="96"/>
      <c r="AL143" s="97"/>
      <c r="AM143" s="97"/>
      <c r="AN143" s="97"/>
      <c r="AO143" s="97"/>
      <c r="AP143" s="97"/>
      <c r="AQ143" s="97"/>
      <c r="AR143" s="97"/>
      <c r="AS143" s="97"/>
      <c r="AT143" s="96"/>
    </row>
    <row r="144" spans="2:48" ht="10.5" customHeight="1" x14ac:dyDescent="0.15">
      <c r="B144" s="95"/>
      <c r="C144" s="95"/>
      <c r="D144" s="183"/>
      <c r="E144" s="183"/>
      <c r="F144" s="183"/>
      <c r="G144" s="183"/>
      <c r="H144" s="183"/>
      <c r="I144" s="183"/>
      <c r="J144" s="183"/>
      <c r="L144" s="164"/>
      <c r="M144" s="165"/>
      <c r="N144" s="15"/>
      <c r="O144" s="182" t="s">
        <v>260</v>
      </c>
      <c r="P144" s="182"/>
      <c r="Q144" s="182"/>
      <c r="R144" s="182"/>
      <c r="S144" s="182"/>
      <c r="T144" s="182"/>
      <c r="U144" s="182"/>
      <c r="V144" s="182"/>
      <c r="W144" s="182"/>
      <c r="X144" s="182"/>
      <c r="Y144" s="182"/>
      <c r="Z144" s="182" t="s">
        <v>196</v>
      </c>
      <c r="AA144" s="182"/>
      <c r="AB144" s="182"/>
      <c r="AC144" s="182"/>
      <c r="AD144" s="182"/>
      <c r="AE144" s="182"/>
      <c r="AF144" s="182"/>
      <c r="AG144" s="182"/>
      <c r="AH144" s="182"/>
      <c r="AI144" s="182"/>
      <c r="AJ144" s="96"/>
      <c r="AK144" s="96"/>
      <c r="AL144" s="182" t="s">
        <v>205</v>
      </c>
      <c r="AM144" s="182"/>
      <c r="AN144" s="182"/>
      <c r="AO144" s="182"/>
      <c r="AP144" s="182"/>
      <c r="AQ144" s="182"/>
      <c r="AR144" s="182"/>
      <c r="AS144" s="182"/>
      <c r="AT144" s="96"/>
    </row>
    <row r="145" spans="1:47" ht="4.5" customHeight="1" x14ac:dyDescent="0.15">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96"/>
      <c r="AK145" s="96"/>
      <c r="AL145" s="182"/>
      <c r="AM145" s="182"/>
      <c r="AN145" s="182"/>
      <c r="AO145" s="182"/>
      <c r="AP145" s="182"/>
      <c r="AQ145" s="182"/>
      <c r="AR145" s="182"/>
      <c r="AS145" s="182"/>
      <c r="AT145" s="96"/>
    </row>
    <row r="146" spans="1:47" ht="5.25" customHeight="1" x14ac:dyDescent="0.15">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row>
    <row r="147" spans="1:47" s="18" customFormat="1" ht="6" customHeight="1" x14ac:dyDescent="0.15">
      <c r="D147" s="34"/>
      <c r="E147" s="34"/>
      <c r="F147" s="34"/>
      <c r="G147" s="34"/>
      <c r="H147" s="34"/>
      <c r="I147" s="34"/>
      <c r="J147" s="34"/>
      <c r="L147" s="35"/>
      <c r="M147" s="35"/>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S147" s="19"/>
      <c r="AT147" s="19"/>
    </row>
    <row r="148" spans="1:47" s="18" customFormat="1" ht="20.25" customHeight="1" x14ac:dyDescent="0.15">
      <c r="D148" s="34" t="s">
        <v>206</v>
      </c>
    </row>
    <row r="149" spans="1:47" s="18" customFormat="1" ht="15" customHeight="1" x14ac:dyDescent="0.15"/>
    <row r="150" spans="1:47" ht="13.5" customHeight="1" x14ac:dyDescent="0.15">
      <c r="D150" s="147" t="s">
        <v>207</v>
      </c>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row>
    <row r="151" spans="1:47" ht="13.5" customHeight="1" x14ac:dyDescent="0.15">
      <c r="D151" s="156" t="s">
        <v>295</v>
      </c>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row>
    <row r="152" spans="1:47" s="18" customFormat="1" ht="13.5" customHeight="1" x14ac:dyDescent="0.15">
      <c r="C152" s="36" t="s">
        <v>95</v>
      </c>
      <c r="D152" s="153"/>
      <c r="E152" s="153"/>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37"/>
    </row>
    <row r="153" spans="1:47" s="18" customFormat="1" ht="13.5" customHeight="1" x14ac:dyDescent="0.15">
      <c r="C153" s="3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37"/>
    </row>
    <row r="154" spans="1:47" s="18" customFormat="1" ht="13.5" customHeight="1" x14ac:dyDescent="0.15">
      <c r="C154" s="3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37"/>
    </row>
    <row r="155" spans="1:47" s="18" customFormat="1" ht="13.5" customHeight="1" x14ac:dyDescent="0.15">
      <c r="C155" s="3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37"/>
    </row>
    <row r="156" spans="1:47" s="18" customFormat="1" ht="13.5" customHeight="1" x14ac:dyDescent="0.15">
      <c r="C156" s="3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37"/>
    </row>
    <row r="157" spans="1:47" s="18" customFormat="1" ht="13.5" customHeight="1" x14ac:dyDescent="0.15">
      <c r="C157" s="3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37"/>
    </row>
    <row r="158" spans="1:47" ht="30" customHeight="1" x14ac:dyDescent="0.15">
      <c r="B158" s="26"/>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row>
    <row r="159" spans="1:47" s="18" customFormat="1" ht="24" customHeight="1" x14ac:dyDescent="0.15">
      <c r="A159" s="2"/>
      <c r="C159" s="27" t="s">
        <v>208</v>
      </c>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9"/>
      <c r="AU159" s="2"/>
    </row>
    <row r="160" spans="1:47" s="18" customFormat="1" ht="12" customHeight="1" x14ac:dyDescent="0.15"/>
    <row r="161" spans="2:48" s="18" customFormat="1" x14ac:dyDescent="0.15">
      <c r="D161" s="32" t="s">
        <v>8</v>
      </c>
      <c r="E161" s="32"/>
    </row>
    <row r="162" spans="2:48" s="18" customFormat="1" ht="26.25" customHeight="1" x14ac:dyDescent="0.15">
      <c r="D162" s="145"/>
      <c r="E162" s="146"/>
      <c r="G162" s="19" t="s">
        <v>279</v>
      </c>
      <c r="H162" s="19"/>
      <c r="I162" s="19"/>
      <c r="J162" s="19"/>
      <c r="K162" s="19"/>
      <c r="L162" s="19"/>
      <c r="M162" s="19"/>
      <c r="N162" s="19"/>
      <c r="O162" s="19"/>
      <c r="P162" s="19" t="s">
        <v>286</v>
      </c>
      <c r="Q162" s="19"/>
      <c r="R162" s="19"/>
      <c r="S162" s="19"/>
      <c r="T162" s="19"/>
      <c r="U162" s="19"/>
      <c r="V162" s="19"/>
      <c r="W162" s="19"/>
      <c r="X162" s="19"/>
      <c r="Y162" s="19" t="s">
        <v>48</v>
      </c>
      <c r="AA162" s="19"/>
      <c r="AB162" s="19"/>
      <c r="AC162" s="19"/>
      <c r="AD162" s="19"/>
    </row>
    <row r="163" spans="2:48" s="18" customFormat="1" ht="27" customHeight="1" x14ac:dyDescent="0.15">
      <c r="E163" s="133" t="str">
        <f>IF(OR($D162=2,$D162=3),"→　Ｑ７　へ","")</f>
        <v/>
      </c>
      <c r="AL163" s="19"/>
    </row>
    <row r="164" spans="2:48" s="44" customFormat="1" ht="24" customHeight="1" x14ac:dyDescent="0.15">
      <c r="B164" s="40"/>
      <c r="C164" s="41" t="s">
        <v>287</v>
      </c>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3"/>
    </row>
    <row r="165" spans="2:48" s="44" customFormat="1" ht="24" customHeight="1" x14ac:dyDescent="0.15">
      <c r="B165" s="40"/>
      <c r="C165" s="49" t="s">
        <v>302</v>
      </c>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63"/>
    </row>
    <row r="166" spans="2:48" ht="12" customHeight="1" x14ac:dyDescent="0.15">
      <c r="B166" s="25"/>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row>
    <row r="167" spans="2:48" s="18" customFormat="1" x14ac:dyDescent="0.15">
      <c r="L167" s="32" t="s">
        <v>8</v>
      </c>
      <c r="M167" s="32"/>
    </row>
    <row r="168" spans="2:48" s="18" customFormat="1" ht="26.25" customHeight="1" x14ac:dyDescent="0.15">
      <c r="D168" s="18" t="s">
        <v>209</v>
      </c>
      <c r="L168" s="145"/>
      <c r="M168" s="146"/>
      <c r="O168" s="92" t="s">
        <v>192</v>
      </c>
      <c r="P168" s="92"/>
      <c r="Q168" s="92"/>
      <c r="R168" s="92"/>
      <c r="S168" s="92"/>
      <c r="T168" s="92" t="s">
        <v>193</v>
      </c>
      <c r="U168" s="92"/>
      <c r="V168" s="92"/>
      <c r="W168" s="92"/>
      <c r="X168" s="92"/>
      <c r="Y168" s="92"/>
      <c r="Z168" s="92" t="s">
        <v>194</v>
      </c>
      <c r="AA168" s="92"/>
      <c r="AB168" s="92"/>
      <c r="AC168" s="92"/>
      <c r="AD168" s="92"/>
      <c r="AE168" s="92" t="s">
        <v>195</v>
      </c>
      <c r="AF168" s="92"/>
      <c r="AG168" s="92"/>
      <c r="AH168" s="92"/>
      <c r="AI168" s="92"/>
      <c r="AJ168" s="92"/>
      <c r="AK168" s="92"/>
      <c r="AL168" s="92" t="s">
        <v>196</v>
      </c>
      <c r="AM168" s="92"/>
      <c r="AN168" s="93"/>
      <c r="AO168" s="92"/>
      <c r="AP168" s="92"/>
      <c r="AQ168" s="92"/>
      <c r="AR168" s="92" t="s">
        <v>197</v>
      </c>
      <c r="AS168" s="19"/>
      <c r="AT168" s="19"/>
      <c r="AU168" s="19"/>
      <c r="AV168" s="19"/>
    </row>
    <row r="169" spans="2:48" ht="12" customHeight="1" x14ac:dyDescent="0.15">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row>
    <row r="170" spans="2:48" s="18" customFormat="1" ht="12" customHeight="1" x14ac:dyDescent="0.15"/>
    <row r="171" spans="2:48" s="18" customFormat="1" ht="26.25" customHeight="1" x14ac:dyDescent="0.15">
      <c r="D171" s="18" t="s">
        <v>7</v>
      </c>
      <c r="L171" s="145"/>
      <c r="M171" s="146"/>
      <c r="O171" s="92" t="s">
        <v>192</v>
      </c>
      <c r="P171" s="92"/>
      <c r="Q171" s="92"/>
      <c r="R171" s="92"/>
      <c r="S171" s="92"/>
      <c r="T171" s="92" t="s">
        <v>193</v>
      </c>
      <c r="U171" s="92"/>
      <c r="V171" s="92"/>
      <c r="W171" s="92"/>
      <c r="X171" s="92"/>
      <c r="Y171" s="92"/>
      <c r="Z171" s="92" t="s">
        <v>194</v>
      </c>
      <c r="AA171" s="92"/>
      <c r="AB171" s="92"/>
      <c r="AC171" s="92"/>
      <c r="AD171" s="92"/>
      <c r="AE171" s="92" t="s">
        <v>195</v>
      </c>
      <c r="AF171" s="92"/>
      <c r="AG171" s="92"/>
      <c r="AH171" s="92"/>
      <c r="AI171" s="92"/>
      <c r="AJ171" s="92"/>
      <c r="AK171" s="92"/>
      <c r="AL171" s="92" t="s">
        <v>196</v>
      </c>
      <c r="AM171" s="92"/>
      <c r="AN171" s="93"/>
      <c r="AO171" s="92"/>
      <c r="AP171" s="92"/>
      <c r="AQ171" s="92"/>
      <c r="AR171" s="92" t="s">
        <v>197</v>
      </c>
      <c r="AS171" s="19"/>
      <c r="AT171" s="19"/>
      <c r="AU171" s="19"/>
    </row>
    <row r="172" spans="2:48" ht="12" customHeight="1" x14ac:dyDescent="0.15">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row>
    <row r="173" spans="2:48" ht="12" customHeight="1" x14ac:dyDescent="0.15"/>
    <row r="174" spans="2:48" s="18" customFormat="1" x14ac:dyDescent="0.15">
      <c r="D174" s="18" t="s">
        <v>96</v>
      </c>
    </row>
    <row r="175" spans="2:48" ht="18" customHeight="1" x14ac:dyDescent="0.15">
      <c r="C175" s="143" t="str">
        <f>IF(AND($H176="",$L176&lt;&gt;""),"具体名をご記入下さい↓","")</f>
        <v/>
      </c>
      <c r="H175" s="89"/>
      <c r="I175" s="18"/>
      <c r="J175" s="19"/>
      <c r="L175" s="133" t="str">
        <f>IF(AND($H176&lt;&gt;"",$L176=""),"↓回答を選択して下さい","")</f>
        <v/>
      </c>
    </row>
    <row r="176" spans="2:48" s="18" customFormat="1" ht="26.25" customHeight="1" x14ac:dyDescent="0.15">
      <c r="D176" s="34" t="s">
        <v>271</v>
      </c>
      <c r="E176" s="46"/>
      <c r="F176" s="46"/>
      <c r="G176" s="46"/>
      <c r="H176" s="150"/>
      <c r="I176" s="151"/>
      <c r="J176" s="152"/>
      <c r="K176" s="46" t="s">
        <v>84</v>
      </c>
      <c r="L176" s="145"/>
      <c r="M176" s="146"/>
      <c r="O176" s="92" t="s">
        <v>192</v>
      </c>
      <c r="P176" s="92"/>
      <c r="Q176" s="92"/>
      <c r="R176" s="92"/>
      <c r="S176" s="92"/>
      <c r="T176" s="92" t="s">
        <v>193</v>
      </c>
      <c r="U176" s="92"/>
      <c r="V176" s="92"/>
      <c r="W176" s="92"/>
      <c r="X176" s="92"/>
      <c r="Y176" s="92"/>
      <c r="Z176" s="92" t="s">
        <v>194</v>
      </c>
      <c r="AA176" s="92"/>
      <c r="AB176" s="92"/>
      <c r="AC176" s="92"/>
      <c r="AD176" s="92"/>
      <c r="AE176" s="92" t="s">
        <v>195</v>
      </c>
      <c r="AF176" s="92"/>
      <c r="AG176" s="92"/>
      <c r="AH176" s="92"/>
      <c r="AI176" s="92"/>
      <c r="AJ176" s="92"/>
      <c r="AK176" s="92"/>
      <c r="AL176" s="92" t="s">
        <v>196</v>
      </c>
      <c r="AM176" s="92"/>
      <c r="AN176" s="93"/>
      <c r="AO176" s="92"/>
      <c r="AP176" s="92"/>
      <c r="AQ176" s="92"/>
      <c r="AR176" s="92" t="s">
        <v>197</v>
      </c>
      <c r="AS176" s="19"/>
      <c r="AT176" s="19"/>
    </row>
    <row r="177" spans="3:46" ht="18" customHeight="1" x14ac:dyDescent="0.15">
      <c r="C177" s="143" t="str">
        <f>IF(AND($H178="",$L178&lt;&gt;""),"具体名をご記入下さい↓","")</f>
        <v/>
      </c>
      <c r="K177" s="10"/>
      <c r="L177" s="133" t="str">
        <f>IF(AND($H178&lt;&gt;"",$L178=""),"↓回答を選択して下さい","")</f>
        <v/>
      </c>
    </row>
    <row r="178" spans="3:46" s="18" customFormat="1" ht="26.25" customHeight="1" x14ac:dyDescent="0.15">
      <c r="D178" s="34" t="s">
        <v>271</v>
      </c>
      <c r="E178" s="46"/>
      <c r="F178" s="46"/>
      <c r="G178" s="46"/>
      <c r="H178" s="150"/>
      <c r="I178" s="151"/>
      <c r="J178" s="152"/>
      <c r="K178" s="46" t="s">
        <v>84</v>
      </c>
      <c r="L178" s="145"/>
      <c r="M178" s="146"/>
      <c r="O178" s="92" t="s">
        <v>192</v>
      </c>
      <c r="P178" s="92"/>
      <c r="Q178" s="92"/>
      <c r="R178" s="92"/>
      <c r="S178" s="92"/>
      <c r="T178" s="92" t="s">
        <v>193</v>
      </c>
      <c r="U178" s="92"/>
      <c r="V178" s="92"/>
      <c r="W178" s="92"/>
      <c r="X178" s="92"/>
      <c r="Y178" s="92"/>
      <c r="Z178" s="92" t="s">
        <v>194</v>
      </c>
      <c r="AA178" s="92"/>
      <c r="AB178" s="92"/>
      <c r="AC178" s="92"/>
      <c r="AD178" s="92"/>
      <c r="AE178" s="92" t="s">
        <v>195</v>
      </c>
      <c r="AF178" s="92"/>
      <c r="AG178" s="92"/>
      <c r="AH178" s="92"/>
      <c r="AI178" s="92"/>
      <c r="AJ178" s="92"/>
      <c r="AK178" s="92"/>
      <c r="AL178" s="92" t="s">
        <v>196</v>
      </c>
      <c r="AM178" s="92"/>
      <c r="AN178" s="93"/>
      <c r="AO178" s="92"/>
      <c r="AP178" s="92"/>
      <c r="AQ178" s="92"/>
      <c r="AR178" s="92" t="s">
        <v>197</v>
      </c>
      <c r="AS178" s="19"/>
      <c r="AT178" s="19"/>
    </row>
    <row r="179" spans="3:46" ht="18" customHeight="1" x14ac:dyDescent="0.15">
      <c r="C179" s="143" t="str">
        <f>IF(AND($H180="",$L180&lt;&gt;""),"具体名をご記入下さい↓","")</f>
        <v/>
      </c>
      <c r="H179" s="89"/>
      <c r="I179" s="18"/>
      <c r="J179" s="19"/>
      <c r="K179" s="10"/>
      <c r="L179" s="133" t="str">
        <f>IF(AND($H180&lt;&gt;"",$L180=""),"↓回答を選択して下さい","")</f>
        <v/>
      </c>
    </row>
    <row r="180" spans="3:46" s="18" customFormat="1" ht="26.25" customHeight="1" x14ac:dyDescent="0.15">
      <c r="D180" s="34" t="s">
        <v>271</v>
      </c>
      <c r="E180" s="46"/>
      <c r="F180" s="46"/>
      <c r="G180" s="46"/>
      <c r="H180" s="150"/>
      <c r="I180" s="151"/>
      <c r="J180" s="152"/>
      <c r="K180" s="46" t="s">
        <v>84</v>
      </c>
      <c r="L180" s="145"/>
      <c r="M180" s="146"/>
      <c r="O180" s="92" t="s">
        <v>192</v>
      </c>
      <c r="P180" s="92"/>
      <c r="Q180" s="92"/>
      <c r="R180" s="92"/>
      <c r="S180" s="92"/>
      <c r="T180" s="92" t="s">
        <v>193</v>
      </c>
      <c r="U180" s="92"/>
      <c r="V180" s="92"/>
      <c r="W180" s="92"/>
      <c r="X180" s="92"/>
      <c r="Y180" s="92"/>
      <c r="Z180" s="92" t="s">
        <v>194</v>
      </c>
      <c r="AA180" s="92"/>
      <c r="AB180" s="92"/>
      <c r="AC180" s="92"/>
      <c r="AD180" s="92"/>
      <c r="AE180" s="92" t="s">
        <v>195</v>
      </c>
      <c r="AF180" s="92"/>
      <c r="AG180" s="92"/>
      <c r="AH180" s="92"/>
      <c r="AI180" s="92"/>
      <c r="AJ180" s="92"/>
      <c r="AK180" s="92"/>
      <c r="AL180" s="92" t="s">
        <v>196</v>
      </c>
      <c r="AM180" s="92"/>
      <c r="AN180" s="93"/>
      <c r="AO180" s="92"/>
      <c r="AP180" s="92"/>
      <c r="AQ180" s="92"/>
      <c r="AR180" s="92" t="s">
        <v>197</v>
      </c>
      <c r="AS180" s="19"/>
      <c r="AT180" s="19"/>
    </row>
    <row r="181" spans="3:46" ht="6" customHeight="1" x14ac:dyDescent="0.15">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row>
    <row r="182" spans="3:46" s="18" customFormat="1" ht="20.100000000000001" customHeight="1" x14ac:dyDescent="0.15">
      <c r="D182" s="34" t="s">
        <v>210</v>
      </c>
    </row>
    <row r="183" spans="3:46" s="18" customFormat="1" ht="15" customHeight="1" x14ac:dyDescent="0.15"/>
    <row r="184" spans="3:46" ht="13.5" customHeight="1" x14ac:dyDescent="0.15">
      <c r="D184" s="147" t="s">
        <v>211</v>
      </c>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row>
    <row r="185" spans="3:46" ht="13.5" customHeight="1" x14ac:dyDescent="0.15">
      <c r="D185" s="156" t="s">
        <v>299</v>
      </c>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row>
    <row r="186" spans="3:46" ht="13.5" customHeight="1" x14ac:dyDescent="0.15">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row>
    <row r="187" spans="3:46" s="18" customFormat="1" ht="13.5" customHeight="1" x14ac:dyDescent="0.15">
      <c r="C187" s="36" t="s">
        <v>95</v>
      </c>
      <c r="D187" s="153"/>
      <c r="E187" s="153"/>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37"/>
    </row>
    <row r="188" spans="3:46" s="18" customFormat="1" ht="13.5" customHeight="1" x14ac:dyDescent="0.15">
      <c r="C188" s="3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37"/>
    </row>
    <row r="189" spans="3:46" s="18" customFormat="1" ht="13.5" customHeight="1" x14ac:dyDescent="0.15">
      <c r="C189" s="3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37"/>
    </row>
    <row r="190" spans="3:46" s="18" customFormat="1" ht="13.5" customHeight="1" x14ac:dyDescent="0.15">
      <c r="C190" s="3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37"/>
    </row>
    <row r="191" spans="3:46" s="18" customFormat="1" ht="13.5" customHeight="1" x14ac:dyDescent="0.15">
      <c r="C191" s="3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37"/>
    </row>
    <row r="192" spans="3:46" s="18" customFormat="1" ht="13.5" customHeight="1" x14ac:dyDescent="0.15">
      <c r="C192" s="3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37"/>
    </row>
    <row r="193" spans="2:55" ht="27" customHeight="1" x14ac:dyDescent="0.15">
      <c r="B193" s="26"/>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row>
    <row r="194" spans="2:55" ht="24" customHeight="1" x14ac:dyDescent="0.15">
      <c r="B194" s="18"/>
      <c r="C194" s="27" t="s">
        <v>212</v>
      </c>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9"/>
    </row>
    <row r="195" spans="2:55" ht="9" customHeight="1" x14ac:dyDescent="0.15">
      <c r="B195" s="25"/>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row>
    <row r="196" spans="2:55" s="18" customFormat="1" x14ac:dyDescent="0.15">
      <c r="D196" s="18" t="s">
        <v>3</v>
      </c>
    </row>
    <row r="197" spans="2:55" s="18" customFormat="1" x14ac:dyDescent="0.15">
      <c r="L197" s="32" t="s">
        <v>8</v>
      </c>
      <c r="M197" s="32"/>
    </row>
    <row r="198" spans="2:55" s="18" customFormat="1" ht="26.25" customHeight="1" x14ac:dyDescent="0.15">
      <c r="D198" s="18" t="s">
        <v>104</v>
      </c>
      <c r="L198" s="145"/>
      <c r="M198" s="146"/>
      <c r="O198" s="19" t="s">
        <v>375</v>
      </c>
      <c r="P198" s="19"/>
      <c r="Q198" s="19"/>
      <c r="R198" s="19"/>
      <c r="S198" s="19"/>
      <c r="T198" s="19"/>
      <c r="U198" s="19"/>
      <c r="V198" s="19"/>
      <c r="W198" s="19"/>
      <c r="X198" s="19"/>
      <c r="Y198" s="19" t="s">
        <v>376</v>
      </c>
      <c r="Z198" s="19"/>
      <c r="AA198" s="19"/>
      <c r="AB198" s="19"/>
      <c r="AC198" s="19"/>
      <c r="AD198" s="19"/>
      <c r="AE198" s="19"/>
      <c r="AF198" s="19"/>
      <c r="AG198" s="19"/>
      <c r="AH198" s="19"/>
      <c r="AI198" s="19"/>
      <c r="AJ198" s="19" t="s">
        <v>69</v>
      </c>
      <c r="AK198" s="19"/>
      <c r="AL198" s="19"/>
      <c r="AM198" s="19"/>
      <c r="AN198" s="19"/>
      <c r="AO198" s="19"/>
      <c r="AP198" s="19"/>
      <c r="AQ198" s="19" t="s">
        <v>46</v>
      </c>
      <c r="AS198" s="19"/>
      <c r="AT198" s="19"/>
      <c r="AU198" s="19"/>
      <c r="AV198" s="19"/>
      <c r="AW198" s="19"/>
      <c r="AX198" s="19"/>
      <c r="AY198" s="19"/>
      <c r="AZ198" s="19"/>
      <c r="BA198" s="19"/>
    </row>
    <row r="199" spans="2:55" s="18" customFormat="1" ht="10.5" customHeight="1" x14ac:dyDescent="0.15">
      <c r="AS199" s="19"/>
    </row>
    <row r="200" spans="2:55" s="18" customFormat="1" ht="26.25" customHeight="1" x14ac:dyDescent="0.15">
      <c r="D200" s="18" t="s">
        <v>105</v>
      </c>
      <c r="L200" s="145"/>
      <c r="M200" s="146"/>
      <c r="O200" s="19" t="s">
        <v>375</v>
      </c>
      <c r="P200" s="19"/>
      <c r="Q200" s="19"/>
      <c r="R200" s="19"/>
      <c r="S200" s="19"/>
      <c r="T200" s="19"/>
      <c r="U200" s="19"/>
      <c r="V200" s="19"/>
      <c r="W200" s="19"/>
      <c r="X200" s="19"/>
      <c r="Y200" s="19" t="s">
        <v>376</v>
      </c>
      <c r="Z200" s="19"/>
      <c r="AA200" s="19"/>
      <c r="AB200" s="19"/>
      <c r="AC200" s="19"/>
      <c r="AD200" s="19"/>
      <c r="AE200" s="19"/>
      <c r="AF200" s="19"/>
      <c r="AG200" s="19"/>
      <c r="AH200" s="19"/>
      <c r="AI200" s="19"/>
      <c r="AJ200" s="19" t="s">
        <v>69</v>
      </c>
      <c r="AK200" s="19"/>
      <c r="AL200" s="19"/>
      <c r="AM200" s="19"/>
      <c r="AN200" s="19"/>
      <c r="AO200" s="19"/>
      <c r="AP200" s="19"/>
      <c r="AQ200" s="19" t="s">
        <v>46</v>
      </c>
      <c r="AS200" s="19"/>
      <c r="AT200" s="19"/>
      <c r="AU200" s="19"/>
      <c r="AV200" s="19"/>
      <c r="AW200" s="19"/>
      <c r="AX200" s="19"/>
      <c r="AY200" s="19"/>
      <c r="AZ200" s="19"/>
      <c r="BA200" s="19"/>
      <c r="BB200" s="19"/>
      <c r="BC200" s="19"/>
    </row>
    <row r="201" spans="2:55" ht="8.1" customHeight="1" x14ac:dyDescent="0.15">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row>
    <row r="202" spans="2:55" s="18" customFormat="1" ht="8.1" customHeight="1" x14ac:dyDescent="0.15"/>
    <row r="203" spans="2:55" s="18" customFormat="1" ht="26.25" customHeight="1" x14ac:dyDescent="0.15">
      <c r="D203" s="18" t="s">
        <v>7</v>
      </c>
      <c r="L203" s="145"/>
      <c r="M203" s="146"/>
      <c r="O203" s="19" t="s">
        <v>375</v>
      </c>
      <c r="P203" s="19"/>
      <c r="Q203" s="19"/>
      <c r="R203" s="19"/>
      <c r="S203" s="19"/>
      <c r="T203" s="19"/>
      <c r="U203" s="19"/>
      <c r="V203" s="19"/>
      <c r="W203" s="19"/>
      <c r="X203" s="19"/>
      <c r="Y203" s="19" t="s">
        <v>376</v>
      </c>
      <c r="Z203" s="19"/>
      <c r="AA203" s="19"/>
      <c r="AB203" s="19"/>
      <c r="AC203" s="19"/>
      <c r="AD203" s="19"/>
      <c r="AE203" s="19"/>
      <c r="AF203" s="19"/>
      <c r="AG203" s="19"/>
      <c r="AH203" s="19"/>
      <c r="AI203" s="19"/>
      <c r="AJ203" s="19" t="s">
        <v>69</v>
      </c>
      <c r="AK203" s="19"/>
      <c r="AL203" s="19"/>
      <c r="AM203" s="19"/>
      <c r="AN203" s="19"/>
      <c r="AO203" s="19"/>
      <c r="AP203" s="19"/>
      <c r="AQ203" s="19" t="s">
        <v>46</v>
      </c>
      <c r="AS203" s="19"/>
      <c r="AT203" s="19"/>
      <c r="AU203" s="19"/>
      <c r="AV203" s="19"/>
      <c r="AW203" s="19"/>
      <c r="AX203" s="19"/>
      <c r="AY203" s="19"/>
      <c r="AZ203" s="19"/>
      <c r="BA203" s="19"/>
      <c r="BB203" s="19"/>
      <c r="BC203" s="19"/>
    </row>
    <row r="204" spans="2:55" ht="8.1" customHeight="1" x14ac:dyDescent="0.15">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row>
    <row r="205" spans="2:55" s="18" customFormat="1" ht="8.1" customHeight="1" x14ac:dyDescent="0.15"/>
    <row r="206" spans="2:55" s="18" customFormat="1" ht="26.25" customHeight="1" x14ac:dyDescent="0.15">
      <c r="D206" s="33" t="s">
        <v>96</v>
      </c>
      <c r="E206" s="33"/>
      <c r="F206" s="34"/>
      <c r="G206" s="34"/>
      <c r="H206" s="34"/>
      <c r="I206" s="34"/>
      <c r="J206" s="34"/>
      <c r="L206" s="145"/>
      <c r="M206" s="146"/>
      <c r="O206" s="19" t="s">
        <v>375</v>
      </c>
      <c r="P206" s="19"/>
      <c r="Q206" s="19"/>
      <c r="R206" s="19"/>
      <c r="S206" s="19"/>
      <c r="T206" s="19"/>
      <c r="U206" s="19"/>
      <c r="V206" s="19"/>
      <c r="W206" s="19"/>
      <c r="X206" s="19"/>
      <c r="Y206" s="19" t="s">
        <v>376</v>
      </c>
      <c r="Z206" s="19"/>
      <c r="AA206" s="19"/>
      <c r="AB206" s="19"/>
      <c r="AC206" s="19"/>
      <c r="AD206" s="19"/>
      <c r="AE206" s="19"/>
      <c r="AF206" s="19"/>
      <c r="AG206" s="19"/>
      <c r="AH206" s="19"/>
      <c r="AI206" s="19"/>
      <c r="AJ206" s="19" t="s">
        <v>69</v>
      </c>
      <c r="AK206" s="19"/>
      <c r="AL206" s="19"/>
      <c r="AM206" s="19"/>
      <c r="AN206" s="19"/>
      <c r="AO206" s="19"/>
      <c r="AP206" s="19"/>
      <c r="AQ206" s="19" t="s">
        <v>46</v>
      </c>
      <c r="AS206" s="19"/>
      <c r="AT206" s="19"/>
    </row>
    <row r="207" spans="2:55" ht="8.1" customHeight="1" x14ac:dyDescent="0.15">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row>
    <row r="208" spans="2:55" s="18" customFormat="1" ht="6" customHeight="1" x14ac:dyDescent="0.15"/>
    <row r="209" spans="2:53" s="18" customFormat="1" ht="20.25" customHeight="1" x14ac:dyDescent="0.15">
      <c r="D209" s="34" t="s">
        <v>214</v>
      </c>
      <c r="E209" s="34"/>
      <c r="F209" s="34"/>
      <c r="G209" s="34"/>
      <c r="H209" s="34"/>
      <c r="I209" s="34"/>
      <c r="J209" s="34"/>
      <c r="L209" s="35"/>
      <c r="M209" s="35"/>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S209" s="19"/>
      <c r="AT209" s="19"/>
    </row>
    <row r="210" spans="2:53" s="18" customFormat="1" ht="15" customHeight="1" x14ac:dyDescent="0.15"/>
    <row r="211" spans="2:53" s="88" customFormat="1" ht="13.5" customHeight="1" x14ac:dyDescent="0.15">
      <c r="D211" s="147" t="s">
        <v>190</v>
      </c>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row>
    <row r="212" spans="2:53" s="88" customFormat="1" ht="13.5" customHeight="1" x14ac:dyDescent="0.15">
      <c r="D212" s="156" t="s">
        <v>176</v>
      </c>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row>
    <row r="213" spans="2:53" s="18" customFormat="1" ht="13.5" customHeight="1" x14ac:dyDescent="0.15">
      <c r="C213" s="36" t="s">
        <v>95</v>
      </c>
      <c r="D213" s="153"/>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37"/>
    </row>
    <row r="214" spans="2:53" s="18" customFormat="1" ht="13.5" customHeight="1" x14ac:dyDescent="0.15">
      <c r="C214" s="3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37"/>
    </row>
    <row r="215" spans="2:53" s="18" customFormat="1" ht="13.5" customHeight="1" x14ac:dyDescent="0.15">
      <c r="C215" s="3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37"/>
    </row>
    <row r="216" spans="2:53" s="18" customFormat="1" ht="13.5" customHeight="1" x14ac:dyDescent="0.15">
      <c r="C216" s="3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37"/>
    </row>
    <row r="217" spans="2:53" s="18" customFormat="1" ht="13.5" customHeight="1" x14ac:dyDescent="0.15">
      <c r="C217" s="3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37"/>
    </row>
    <row r="218" spans="2:53" ht="27" customHeight="1" x14ac:dyDescent="0.15">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row>
    <row r="219" spans="2:53" ht="24" customHeight="1" x14ac:dyDescent="0.15">
      <c r="B219" s="18"/>
      <c r="C219" s="27" t="s">
        <v>213</v>
      </c>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9"/>
    </row>
    <row r="220" spans="2:53" ht="9" customHeight="1" x14ac:dyDescent="0.15">
      <c r="B220" s="25"/>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row>
    <row r="221" spans="2:53" s="18" customFormat="1" x14ac:dyDescent="0.15">
      <c r="D221" s="18" t="s">
        <v>3</v>
      </c>
    </row>
    <row r="222" spans="2:53" s="18" customFormat="1" x14ac:dyDescent="0.15">
      <c r="L222" s="32" t="s">
        <v>8</v>
      </c>
      <c r="M222" s="32"/>
    </row>
    <row r="223" spans="2:53" s="18" customFormat="1" ht="26.25" customHeight="1" x14ac:dyDescent="0.15">
      <c r="D223" s="18" t="s">
        <v>104</v>
      </c>
      <c r="L223" s="145"/>
      <c r="M223" s="146"/>
      <c r="O223" s="19" t="s">
        <v>375</v>
      </c>
      <c r="P223" s="19"/>
      <c r="Q223" s="19"/>
      <c r="R223" s="19"/>
      <c r="S223" s="19"/>
      <c r="T223" s="19"/>
      <c r="U223" s="19"/>
      <c r="V223" s="19"/>
      <c r="W223" s="19"/>
      <c r="X223" s="19"/>
      <c r="Y223" s="19" t="s">
        <v>376</v>
      </c>
      <c r="Z223" s="19"/>
      <c r="AA223" s="19"/>
      <c r="AB223" s="19"/>
      <c r="AC223" s="19"/>
      <c r="AD223" s="19"/>
      <c r="AE223" s="19"/>
      <c r="AF223" s="19"/>
      <c r="AG223" s="19"/>
      <c r="AH223" s="19"/>
      <c r="AI223" s="19"/>
      <c r="AJ223" s="19" t="s">
        <v>69</v>
      </c>
      <c r="AK223" s="19"/>
      <c r="AL223" s="19"/>
      <c r="AM223" s="19"/>
      <c r="AN223" s="19"/>
      <c r="AO223" s="19"/>
      <c r="AP223" s="19"/>
      <c r="AQ223" s="19" t="s">
        <v>46</v>
      </c>
      <c r="AS223" s="19"/>
      <c r="AT223" s="19"/>
      <c r="AU223" s="19"/>
      <c r="AV223" s="19"/>
      <c r="AW223" s="19"/>
      <c r="AX223" s="19"/>
      <c r="AY223" s="19"/>
      <c r="AZ223" s="19"/>
      <c r="BA223" s="19"/>
    </row>
    <row r="224" spans="2:53" s="18" customFormat="1" ht="10.5" customHeight="1" x14ac:dyDescent="0.15">
      <c r="AS224" s="19"/>
    </row>
    <row r="225" spans="3:55" s="18" customFormat="1" ht="26.25" customHeight="1" x14ac:dyDescent="0.15">
      <c r="D225" s="18" t="s">
        <v>105</v>
      </c>
      <c r="L225" s="145"/>
      <c r="M225" s="146"/>
      <c r="O225" s="19" t="s">
        <v>375</v>
      </c>
      <c r="P225" s="19"/>
      <c r="Q225" s="19"/>
      <c r="R225" s="19"/>
      <c r="S225" s="19"/>
      <c r="T225" s="19"/>
      <c r="U225" s="19"/>
      <c r="V225" s="19"/>
      <c r="W225" s="19"/>
      <c r="X225" s="19"/>
      <c r="Y225" s="19" t="s">
        <v>376</v>
      </c>
      <c r="Z225" s="19"/>
      <c r="AA225" s="19"/>
      <c r="AB225" s="19"/>
      <c r="AC225" s="19"/>
      <c r="AD225" s="19"/>
      <c r="AE225" s="19"/>
      <c r="AF225" s="19"/>
      <c r="AG225" s="19"/>
      <c r="AH225" s="19"/>
      <c r="AI225" s="19"/>
      <c r="AJ225" s="19" t="s">
        <v>69</v>
      </c>
      <c r="AK225" s="19"/>
      <c r="AL225" s="19"/>
      <c r="AM225" s="19"/>
      <c r="AN225" s="19"/>
      <c r="AO225" s="19"/>
      <c r="AP225" s="19"/>
      <c r="AQ225" s="19" t="s">
        <v>46</v>
      </c>
      <c r="AS225" s="19"/>
      <c r="AT225" s="19"/>
      <c r="AU225" s="19"/>
      <c r="AV225" s="19"/>
      <c r="AW225" s="19"/>
      <c r="AX225" s="19"/>
      <c r="AY225" s="19"/>
      <c r="AZ225" s="19"/>
      <c r="BA225" s="19"/>
      <c r="BB225" s="19"/>
      <c r="BC225" s="19"/>
    </row>
    <row r="226" spans="3:55" ht="8.1" customHeight="1" x14ac:dyDescent="0.15">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row>
    <row r="227" spans="3:55" s="18" customFormat="1" ht="8.1" customHeight="1" x14ac:dyDescent="0.15"/>
    <row r="228" spans="3:55" s="18" customFormat="1" ht="26.25" customHeight="1" x14ac:dyDescent="0.15">
      <c r="D228" s="18" t="s">
        <v>7</v>
      </c>
      <c r="L228" s="145"/>
      <c r="M228" s="146"/>
      <c r="O228" s="19" t="s">
        <v>375</v>
      </c>
      <c r="P228" s="19"/>
      <c r="Q228" s="19"/>
      <c r="R228" s="19"/>
      <c r="S228" s="19"/>
      <c r="T228" s="19"/>
      <c r="U228" s="19"/>
      <c r="V228" s="19"/>
      <c r="W228" s="19"/>
      <c r="X228" s="19"/>
      <c r="Y228" s="19" t="s">
        <v>376</v>
      </c>
      <c r="Z228" s="19"/>
      <c r="AA228" s="19"/>
      <c r="AB228" s="19"/>
      <c r="AC228" s="19"/>
      <c r="AD228" s="19"/>
      <c r="AE228" s="19"/>
      <c r="AF228" s="19"/>
      <c r="AG228" s="19"/>
      <c r="AH228" s="19"/>
      <c r="AI228" s="19"/>
      <c r="AJ228" s="19" t="s">
        <v>69</v>
      </c>
      <c r="AK228" s="19"/>
      <c r="AL228" s="19"/>
      <c r="AM228" s="19"/>
      <c r="AN228" s="19"/>
      <c r="AO228" s="19"/>
      <c r="AP228" s="19"/>
      <c r="AQ228" s="19" t="s">
        <v>46</v>
      </c>
      <c r="AS228" s="19"/>
      <c r="AT228" s="19"/>
      <c r="AU228" s="19"/>
      <c r="AV228" s="19"/>
      <c r="AW228" s="19"/>
      <c r="AX228" s="19"/>
      <c r="AY228" s="19"/>
      <c r="AZ228" s="19"/>
      <c r="BA228" s="19"/>
      <c r="BB228" s="19"/>
      <c r="BC228" s="19"/>
    </row>
    <row r="229" spans="3:55" ht="8.1" customHeight="1" x14ac:dyDescent="0.15">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row>
    <row r="230" spans="3:55" s="18" customFormat="1" ht="8.1" customHeight="1" x14ac:dyDescent="0.15"/>
    <row r="231" spans="3:55" s="18" customFormat="1" ht="26.25" customHeight="1" x14ac:dyDescent="0.15">
      <c r="D231" s="33" t="s">
        <v>96</v>
      </c>
      <c r="E231" s="33"/>
      <c r="F231" s="34"/>
      <c r="G231" s="34"/>
      <c r="H231" s="34"/>
      <c r="I231" s="34"/>
      <c r="J231" s="34"/>
      <c r="L231" s="145"/>
      <c r="M231" s="146"/>
      <c r="O231" s="19" t="s">
        <v>375</v>
      </c>
      <c r="P231" s="19"/>
      <c r="Q231" s="19"/>
      <c r="R231" s="19"/>
      <c r="S231" s="19"/>
      <c r="T231" s="19"/>
      <c r="U231" s="19"/>
      <c r="V231" s="19"/>
      <c r="W231" s="19"/>
      <c r="X231" s="19"/>
      <c r="Y231" s="19" t="s">
        <v>376</v>
      </c>
      <c r="Z231" s="19"/>
      <c r="AA231" s="19"/>
      <c r="AB231" s="19"/>
      <c r="AC231" s="19"/>
      <c r="AD231" s="19"/>
      <c r="AE231" s="19"/>
      <c r="AF231" s="19"/>
      <c r="AG231" s="19"/>
      <c r="AH231" s="19"/>
      <c r="AI231" s="19"/>
      <c r="AJ231" s="19" t="s">
        <v>69</v>
      </c>
      <c r="AK231" s="19"/>
      <c r="AL231" s="19"/>
      <c r="AM231" s="19"/>
      <c r="AN231" s="19"/>
      <c r="AO231" s="19"/>
      <c r="AP231" s="19"/>
      <c r="AQ231" s="19" t="s">
        <v>46</v>
      </c>
      <c r="AS231" s="19"/>
      <c r="AT231" s="19"/>
    </row>
    <row r="232" spans="3:55" ht="8.1" customHeight="1" x14ac:dyDescent="0.15">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row>
    <row r="233" spans="3:55" s="18" customFormat="1" ht="6" customHeight="1" x14ac:dyDescent="0.15"/>
    <row r="234" spans="3:55" s="18" customFormat="1" ht="20.25" customHeight="1" x14ac:dyDescent="0.15">
      <c r="D234" s="34" t="s">
        <v>214</v>
      </c>
      <c r="E234" s="34"/>
      <c r="F234" s="34"/>
      <c r="G234" s="34"/>
      <c r="H234" s="34"/>
      <c r="I234" s="34"/>
      <c r="J234" s="34"/>
      <c r="L234" s="35"/>
      <c r="M234" s="35"/>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S234" s="19"/>
      <c r="AT234" s="19"/>
    </row>
    <row r="235" spans="3:55" s="18" customFormat="1" ht="15" customHeight="1" x14ac:dyDescent="0.15">
      <c r="D235" s="34"/>
      <c r="E235" s="34"/>
      <c r="F235" s="34"/>
      <c r="G235" s="34"/>
      <c r="H235" s="34"/>
      <c r="I235" s="34"/>
      <c r="J235" s="34"/>
      <c r="L235" s="35"/>
      <c r="M235" s="35"/>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S235" s="19"/>
      <c r="AT235" s="19"/>
    </row>
    <row r="236" spans="3:55" s="88" customFormat="1" ht="13.5" customHeight="1" x14ac:dyDescent="0.15">
      <c r="D236" s="147" t="s">
        <v>190</v>
      </c>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row>
    <row r="237" spans="3:55" s="88" customFormat="1" ht="13.5" customHeight="1" x14ac:dyDescent="0.15">
      <c r="D237" s="156" t="s">
        <v>175</v>
      </c>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row>
    <row r="238" spans="3:55" s="18" customFormat="1" ht="13.5" customHeight="1" x14ac:dyDescent="0.15">
      <c r="C238" s="36" t="s">
        <v>95</v>
      </c>
      <c r="D238" s="153"/>
      <c r="E238" s="153"/>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37"/>
    </row>
    <row r="239" spans="3:55" s="18" customFormat="1" ht="13.5" customHeight="1" x14ac:dyDescent="0.15">
      <c r="C239" s="3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37"/>
    </row>
    <row r="240" spans="3:55" s="18" customFormat="1" ht="13.5" customHeight="1" x14ac:dyDescent="0.15">
      <c r="C240" s="3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37"/>
    </row>
    <row r="241" spans="1:55" s="18" customFormat="1" ht="13.5" customHeight="1" x14ac:dyDescent="0.15">
      <c r="C241" s="3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37"/>
    </row>
    <row r="242" spans="1:55" s="18" customFormat="1" ht="13.5" customHeight="1" x14ac:dyDescent="0.15">
      <c r="C242" s="3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37"/>
    </row>
    <row r="243" spans="1:55" s="18" customFormat="1" ht="18.75" customHeight="1" x14ac:dyDescent="0.15">
      <c r="A243" s="2"/>
      <c r="AN243" s="2"/>
      <c r="AO243" s="2"/>
      <c r="AP243" s="2"/>
      <c r="AQ243" s="2"/>
      <c r="AR243" s="2"/>
      <c r="AS243" s="2"/>
      <c r="AT243" s="2"/>
      <c r="AU243" s="2"/>
    </row>
    <row r="244" spans="1:55" ht="20.25" customHeight="1" x14ac:dyDescent="0.15">
      <c r="B244" s="18"/>
      <c r="C244" s="41" t="s">
        <v>216</v>
      </c>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8"/>
    </row>
    <row r="245" spans="1:55" s="18" customFormat="1" ht="20.25" customHeight="1" x14ac:dyDescent="0.15">
      <c r="A245" s="2"/>
      <c r="C245" s="49" t="s">
        <v>49</v>
      </c>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1"/>
      <c r="AU245" s="2"/>
    </row>
    <row r="246" spans="1:55" s="18" customFormat="1" ht="9" customHeight="1" x14ac:dyDescent="0.15">
      <c r="A246" s="2"/>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2"/>
    </row>
    <row r="247" spans="1:55" s="18" customFormat="1" x14ac:dyDescent="0.15">
      <c r="D247" s="18" t="s">
        <v>3</v>
      </c>
    </row>
    <row r="248" spans="1:55" s="18" customFormat="1" x14ac:dyDescent="0.15">
      <c r="L248" s="32" t="s">
        <v>8</v>
      </c>
      <c r="M248" s="32"/>
    </row>
    <row r="249" spans="1:55" s="18" customFormat="1" ht="26.25" customHeight="1" x14ac:dyDescent="0.15">
      <c r="D249" s="18" t="s">
        <v>104</v>
      </c>
      <c r="L249" s="145"/>
      <c r="M249" s="146"/>
      <c r="O249" s="19" t="s">
        <v>39</v>
      </c>
      <c r="P249" s="19"/>
      <c r="Q249" s="19"/>
      <c r="R249" s="19"/>
      <c r="S249" s="19"/>
      <c r="T249" s="19"/>
      <c r="U249" s="19"/>
      <c r="V249" s="19"/>
      <c r="W249" s="19"/>
      <c r="X249" s="19"/>
      <c r="Y249" s="19" t="s">
        <v>40</v>
      </c>
      <c r="Z249" s="19"/>
      <c r="AA249" s="19"/>
      <c r="AB249" s="19"/>
      <c r="AC249" s="19"/>
      <c r="AD249" s="19"/>
      <c r="AE249" s="19"/>
      <c r="AF249" s="19"/>
      <c r="AG249" s="19"/>
      <c r="AH249" s="19"/>
      <c r="AI249" s="19"/>
      <c r="AJ249" s="19" t="s">
        <v>69</v>
      </c>
      <c r="AK249" s="19"/>
      <c r="AL249" s="19"/>
      <c r="AM249" s="19"/>
      <c r="AN249" s="19"/>
      <c r="AO249" s="19"/>
      <c r="AP249" s="19"/>
      <c r="AQ249" s="19" t="s">
        <v>46</v>
      </c>
      <c r="AS249" s="19"/>
      <c r="AT249" s="19"/>
      <c r="AU249" s="19"/>
      <c r="AV249" s="19"/>
      <c r="AW249" s="19"/>
      <c r="AX249" s="19"/>
      <c r="AY249" s="19"/>
      <c r="AZ249" s="19"/>
      <c r="BA249" s="19"/>
    </row>
    <row r="250" spans="1:55" s="18" customFormat="1" ht="10.5" customHeight="1" x14ac:dyDescent="0.15">
      <c r="AS250" s="19"/>
    </row>
    <row r="251" spans="1:55" s="18" customFormat="1" ht="26.25" customHeight="1" x14ac:dyDescent="0.15">
      <c r="D251" s="18" t="s">
        <v>105</v>
      </c>
      <c r="L251" s="145"/>
      <c r="M251" s="146"/>
      <c r="O251" s="19" t="s">
        <v>39</v>
      </c>
      <c r="P251" s="19"/>
      <c r="Q251" s="19"/>
      <c r="R251" s="19"/>
      <c r="S251" s="19"/>
      <c r="T251" s="19"/>
      <c r="U251" s="19"/>
      <c r="V251" s="19"/>
      <c r="W251" s="19"/>
      <c r="X251" s="19"/>
      <c r="Y251" s="19" t="s">
        <v>40</v>
      </c>
      <c r="Z251" s="19"/>
      <c r="AA251" s="19"/>
      <c r="AB251" s="19"/>
      <c r="AC251" s="19"/>
      <c r="AD251" s="19"/>
      <c r="AE251" s="19"/>
      <c r="AF251" s="19"/>
      <c r="AG251" s="19"/>
      <c r="AH251" s="19"/>
      <c r="AI251" s="19"/>
      <c r="AJ251" s="19" t="s">
        <v>69</v>
      </c>
      <c r="AK251" s="19"/>
      <c r="AL251" s="19"/>
      <c r="AM251" s="19"/>
      <c r="AN251" s="19"/>
      <c r="AO251" s="19"/>
      <c r="AP251" s="19"/>
      <c r="AQ251" s="19" t="s">
        <v>46</v>
      </c>
      <c r="AS251" s="19"/>
      <c r="AT251" s="19"/>
      <c r="AU251" s="19"/>
      <c r="AV251" s="19"/>
      <c r="AW251" s="19"/>
      <c r="AX251" s="19"/>
      <c r="AY251" s="19"/>
      <c r="AZ251" s="19"/>
      <c r="BA251" s="19"/>
      <c r="BB251" s="19"/>
      <c r="BC251" s="19"/>
    </row>
    <row r="252" spans="1:55" ht="7.5" customHeight="1" x14ac:dyDescent="0.15">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row>
    <row r="253" spans="1:55" s="18" customFormat="1" ht="7.5" customHeight="1" x14ac:dyDescent="0.15">
      <c r="AL253" s="19"/>
    </row>
    <row r="254" spans="1:55" s="18" customFormat="1" ht="26.25" customHeight="1" x14ac:dyDescent="0.15">
      <c r="D254" s="18" t="s">
        <v>7</v>
      </c>
      <c r="L254" s="145"/>
      <c r="M254" s="146"/>
      <c r="O254" s="19" t="s">
        <v>39</v>
      </c>
      <c r="P254" s="19"/>
      <c r="Q254" s="19"/>
      <c r="R254" s="19"/>
      <c r="S254" s="19"/>
      <c r="T254" s="19"/>
      <c r="U254" s="19"/>
      <c r="V254" s="19"/>
      <c r="W254" s="19"/>
      <c r="X254" s="19"/>
      <c r="Y254" s="19" t="s">
        <v>40</v>
      </c>
      <c r="Z254" s="19"/>
      <c r="AA254" s="19"/>
      <c r="AB254" s="19"/>
      <c r="AC254" s="19"/>
      <c r="AD254" s="19"/>
      <c r="AE254" s="19"/>
      <c r="AF254" s="19"/>
      <c r="AG254" s="19"/>
      <c r="AH254" s="19"/>
      <c r="AI254" s="19"/>
      <c r="AJ254" s="19" t="s">
        <v>69</v>
      </c>
      <c r="AK254" s="19"/>
      <c r="AL254" s="19"/>
      <c r="AM254" s="19"/>
      <c r="AN254" s="19"/>
      <c r="AO254" s="19"/>
      <c r="AP254" s="19"/>
      <c r="AQ254" s="19" t="s">
        <v>46</v>
      </c>
      <c r="AS254" s="19"/>
      <c r="AT254" s="19"/>
      <c r="AU254" s="19"/>
      <c r="AV254" s="19"/>
      <c r="AW254" s="19"/>
      <c r="AX254" s="19"/>
      <c r="AY254" s="19"/>
      <c r="AZ254" s="19"/>
      <c r="BA254" s="19"/>
      <c r="BB254" s="19"/>
      <c r="BC254" s="19"/>
    </row>
    <row r="255" spans="1:55" ht="7.5" customHeight="1" x14ac:dyDescent="0.15">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row>
    <row r="256" spans="1:55" s="18" customFormat="1" ht="7.5" customHeight="1" x14ac:dyDescent="0.15"/>
    <row r="257" spans="1:47" s="18" customFormat="1" ht="26.25" customHeight="1" x14ac:dyDescent="0.15">
      <c r="D257" s="33" t="s">
        <v>96</v>
      </c>
      <c r="E257" s="33"/>
      <c r="F257" s="34"/>
      <c r="G257" s="34"/>
      <c r="H257" s="34"/>
      <c r="I257" s="34"/>
      <c r="J257" s="34"/>
      <c r="L257" s="145"/>
      <c r="M257" s="146"/>
      <c r="O257" s="19" t="s">
        <v>39</v>
      </c>
      <c r="P257" s="19"/>
      <c r="Q257" s="19"/>
      <c r="R257" s="19"/>
      <c r="S257" s="19"/>
      <c r="T257" s="19"/>
      <c r="U257" s="19"/>
      <c r="V257" s="19"/>
      <c r="W257" s="19"/>
      <c r="X257" s="19"/>
      <c r="Y257" s="19" t="s">
        <v>40</v>
      </c>
      <c r="Z257" s="19"/>
      <c r="AA257" s="19"/>
      <c r="AB257" s="19"/>
      <c r="AC257" s="19"/>
      <c r="AD257" s="19"/>
      <c r="AE257" s="19"/>
      <c r="AF257" s="19"/>
      <c r="AG257" s="19"/>
      <c r="AH257" s="19"/>
      <c r="AI257" s="19"/>
      <c r="AJ257" s="19" t="s">
        <v>69</v>
      </c>
      <c r="AK257" s="19"/>
      <c r="AL257" s="19"/>
      <c r="AM257" s="19"/>
      <c r="AN257" s="19"/>
      <c r="AO257" s="19"/>
      <c r="AP257" s="19"/>
      <c r="AQ257" s="19" t="s">
        <v>46</v>
      </c>
      <c r="AS257" s="19"/>
      <c r="AT257" s="19"/>
    </row>
    <row r="258" spans="1:47" ht="7.5" customHeight="1" x14ac:dyDescent="0.15">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row>
    <row r="259" spans="1:47" s="18" customFormat="1" ht="6" customHeight="1" x14ac:dyDescent="0.15"/>
    <row r="260" spans="1:47" s="18" customFormat="1" ht="20.25" customHeight="1" x14ac:dyDescent="0.15">
      <c r="D260" s="34" t="s">
        <v>214</v>
      </c>
      <c r="E260" s="34"/>
      <c r="F260" s="34"/>
      <c r="G260" s="34"/>
      <c r="H260" s="34"/>
      <c r="I260" s="34"/>
      <c r="J260" s="34"/>
      <c r="L260" s="35"/>
      <c r="M260" s="35"/>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S260" s="19"/>
      <c r="AT260" s="19"/>
    </row>
    <row r="261" spans="1:47" s="18" customFormat="1" ht="15" customHeight="1" x14ac:dyDescent="0.15"/>
    <row r="262" spans="1:47" s="88" customFormat="1" ht="13.5" customHeight="1" x14ac:dyDescent="0.15">
      <c r="D262" s="147" t="s">
        <v>190</v>
      </c>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row>
    <row r="263" spans="1:47" s="88" customFormat="1" ht="13.5" customHeight="1" x14ac:dyDescent="0.15">
      <c r="D263" s="156" t="s">
        <v>215</v>
      </c>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row>
    <row r="264" spans="1:47" s="88" customFormat="1" ht="13.5" customHeight="1" x14ac:dyDescent="0.15">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c r="AR264" s="157"/>
      <c r="AS264" s="157"/>
    </row>
    <row r="265" spans="1:47" s="18" customFormat="1" ht="13.5" customHeight="1" x14ac:dyDescent="0.15">
      <c r="C265" s="36" t="s">
        <v>95</v>
      </c>
      <c r="D265" s="153"/>
      <c r="E265" s="153"/>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37"/>
    </row>
    <row r="266" spans="1:47" s="18" customFormat="1" ht="13.5" customHeight="1" x14ac:dyDescent="0.15">
      <c r="C266" s="3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37"/>
    </row>
    <row r="267" spans="1:47" s="18" customFormat="1" ht="13.5" customHeight="1" x14ac:dyDescent="0.15">
      <c r="C267" s="3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37"/>
    </row>
    <row r="268" spans="1:47" s="18" customFormat="1" ht="13.5" customHeight="1" x14ac:dyDescent="0.15">
      <c r="C268" s="3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37"/>
    </row>
    <row r="269" spans="1:47" s="18" customFormat="1" ht="13.5" customHeight="1" x14ac:dyDescent="0.15">
      <c r="C269" s="3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37"/>
    </row>
    <row r="270" spans="1:47" ht="27" customHeight="1" x14ac:dyDescent="0.15">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row>
    <row r="271" spans="1:47" s="18" customFormat="1" ht="24" customHeight="1" x14ac:dyDescent="0.15">
      <c r="A271" s="2"/>
      <c r="C271" s="27" t="s">
        <v>217</v>
      </c>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9"/>
      <c r="AU271" s="2"/>
    </row>
    <row r="272" spans="1:47" s="18" customFormat="1" ht="9" customHeight="1" x14ac:dyDescent="0.15">
      <c r="A272" s="2"/>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2"/>
    </row>
    <row r="273" spans="4:55" s="18" customFormat="1" x14ac:dyDescent="0.15">
      <c r="D273" s="18" t="s">
        <v>3</v>
      </c>
    </row>
    <row r="274" spans="4:55" s="18" customFormat="1" x14ac:dyDescent="0.15">
      <c r="L274" s="32" t="s">
        <v>8</v>
      </c>
      <c r="M274" s="32"/>
    </row>
    <row r="275" spans="4:55" s="18" customFormat="1" ht="26.25" customHeight="1" x14ac:dyDescent="0.15">
      <c r="D275" s="18" t="s">
        <v>104</v>
      </c>
      <c r="L275" s="145"/>
      <c r="M275" s="146"/>
      <c r="O275" s="19" t="s">
        <v>39</v>
      </c>
      <c r="P275" s="19"/>
      <c r="Q275" s="19"/>
      <c r="R275" s="19"/>
      <c r="S275" s="19"/>
      <c r="T275" s="19"/>
      <c r="U275" s="19"/>
      <c r="V275" s="19"/>
      <c r="W275" s="19"/>
      <c r="X275" s="19"/>
      <c r="Y275" s="19" t="s">
        <v>40</v>
      </c>
      <c r="Z275" s="19"/>
      <c r="AA275" s="19"/>
      <c r="AB275" s="19"/>
      <c r="AC275" s="19"/>
      <c r="AD275" s="19"/>
      <c r="AE275" s="19"/>
      <c r="AF275" s="19"/>
      <c r="AG275" s="19"/>
      <c r="AH275" s="19"/>
      <c r="AI275" s="19"/>
      <c r="AJ275" s="19" t="s">
        <v>69</v>
      </c>
      <c r="AK275" s="19"/>
      <c r="AL275" s="19"/>
      <c r="AM275" s="19"/>
      <c r="AN275" s="19"/>
      <c r="AO275" s="19"/>
      <c r="AP275" s="19"/>
      <c r="AQ275" s="19" t="s">
        <v>46</v>
      </c>
      <c r="AS275" s="19"/>
      <c r="AT275" s="19"/>
      <c r="AU275" s="19"/>
      <c r="AV275" s="19"/>
      <c r="AW275" s="19"/>
      <c r="AX275" s="19"/>
      <c r="AY275" s="19"/>
      <c r="AZ275" s="19"/>
      <c r="BA275" s="19"/>
    </row>
    <row r="276" spans="4:55" s="18" customFormat="1" ht="10.5" customHeight="1" x14ac:dyDescent="0.15">
      <c r="AS276" s="19"/>
    </row>
    <row r="277" spans="4:55" s="18" customFormat="1" ht="26.25" customHeight="1" x14ac:dyDescent="0.15">
      <c r="D277" s="18" t="s">
        <v>105</v>
      </c>
      <c r="L277" s="145"/>
      <c r="M277" s="146"/>
      <c r="O277" s="19" t="s">
        <v>39</v>
      </c>
      <c r="P277" s="19"/>
      <c r="Q277" s="19"/>
      <c r="R277" s="19"/>
      <c r="S277" s="19"/>
      <c r="T277" s="19"/>
      <c r="U277" s="19"/>
      <c r="V277" s="19"/>
      <c r="W277" s="19"/>
      <c r="X277" s="19"/>
      <c r="Y277" s="19" t="s">
        <v>40</v>
      </c>
      <c r="Z277" s="19"/>
      <c r="AA277" s="19"/>
      <c r="AB277" s="19"/>
      <c r="AC277" s="19"/>
      <c r="AD277" s="19"/>
      <c r="AE277" s="19"/>
      <c r="AF277" s="19"/>
      <c r="AG277" s="19"/>
      <c r="AH277" s="19"/>
      <c r="AI277" s="19"/>
      <c r="AJ277" s="19" t="s">
        <v>69</v>
      </c>
      <c r="AK277" s="19"/>
      <c r="AL277" s="19"/>
      <c r="AM277" s="19"/>
      <c r="AN277" s="19"/>
      <c r="AO277" s="19"/>
      <c r="AP277" s="19"/>
      <c r="AQ277" s="19" t="s">
        <v>46</v>
      </c>
      <c r="AS277" s="19"/>
      <c r="AT277" s="19"/>
      <c r="AU277" s="19"/>
      <c r="AV277" s="19"/>
      <c r="AW277" s="19"/>
      <c r="AX277" s="19"/>
      <c r="AY277" s="19"/>
      <c r="AZ277" s="19"/>
      <c r="BA277" s="19"/>
      <c r="BB277" s="19"/>
      <c r="BC277" s="19"/>
    </row>
    <row r="278" spans="4:55" ht="7.5" customHeight="1" x14ac:dyDescent="0.15">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row>
    <row r="279" spans="4:55" s="18" customFormat="1" ht="7.5" customHeight="1" x14ac:dyDescent="0.15">
      <c r="AL279" s="19"/>
    </row>
    <row r="280" spans="4:55" s="18" customFormat="1" ht="26.25" customHeight="1" x14ac:dyDescent="0.15">
      <c r="D280" s="18" t="s">
        <v>7</v>
      </c>
      <c r="L280" s="145"/>
      <c r="M280" s="146"/>
      <c r="O280" s="19" t="s">
        <v>39</v>
      </c>
      <c r="P280" s="19"/>
      <c r="Q280" s="19"/>
      <c r="R280" s="19"/>
      <c r="S280" s="19"/>
      <c r="T280" s="19"/>
      <c r="U280" s="19"/>
      <c r="V280" s="19"/>
      <c r="W280" s="19"/>
      <c r="X280" s="19"/>
      <c r="Y280" s="19" t="s">
        <v>40</v>
      </c>
      <c r="Z280" s="19"/>
      <c r="AA280" s="19"/>
      <c r="AB280" s="19"/>
      <c r="AC280" s="19"/>
      <c r="AD280" s="19"/>
      <c r="AE280" s="19"/>
      <c r="AF280" s="19"/>
      <c r="AG280" s="19"/>
      <c r="AH280" s="19"/>
      <c r="AI280" s="19"/>
      <c r="AJ280" s="19" t="s">
        <v>69</v>
      </c>
      <c r="AK280" s="19"/>
      <c r="AL280" s="19"/>
      <c r="AM280" s="19"/>
      <c r="AN280" s="19"/>
      <c r="AO280" s="19"/>
      <c r="AP280" s="19"/>
      <c r="AQ280" s="19" t="s">
        <v>46</v>
      </c>
      <c r="AS280" s="19"/>
      <c r="AT280" s="19"/>
      <c r="AU280" s="19"/>
      <c r="AV280" s="19"/>
      <c r="AW280" s="19"/>
      <c r="AX280" s="19"/>
      <c r="AY280" s="19"/>
      <c r="AZ280" s="19"/>
      <c r="BA280" s="19"/>
      <c r="BB280" s="19"/>
      <c r="BC280" s="19"/>
    </row>
    <row r="281" spans="4:55" ht="7.5" customHeight="1" x14ac:dyDescent="0.15">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row>
    <row r="282" spans="4:55" s="18" customFormat="1" ht="7.5" customHeight="1" x14ac:dyDescent="0.15"/>
    <row r="283" spans="4:55" s="18" customFormat="1" ht="26.25" customHeight="1" x14ac:dyDescent="0.15">
      <c r="D283" s="33" t="s">
        <v>96</v>
      </c>
      <c r="E283" s="33"/>
      <c r="F283" s="34"/>
      <c r="G283" s="34"/>
      <c r="H283" s="34"/>
      <c r="I283" s="34"/>
      <c r="J283" s="34"/>
      <c r="L283" s="145"/>
      <c r="M283" s="146"/>
      <c r="O283" s="19" t="s">
        <v>39</v>
      </c>
      <c r="P283" s="19"/>
      <c r="Q283" s="19"/>
      <c r="R283" s="19"/>
      <c r="S283" s="19"/>
      <c r="T283" s="19"/>
      <c r="U283" s="19"/>
      <c r="V283" s="19"/>
      <c r="W283" s="19"/>
      <c r="X283" s="19"/>
      <c r="Y283" s="19" t="s">
        <v>40</v>
      </c>
      <c r="Z283" s="19"/>
      <c r="AA283" s="19"/>
      <c r="AB283" s="19"/>
      <c r="AC283" s="19"/>
      <c r="AD283" s="19"/>
      <c r="AE283" s="19"/>
      <c r="AF283" s="19"/>
      <c r="AG283" s="19"/>
      <c r="AH283" s="19"/>
      <c r="AI283" s="19"/>
      <c r="AJ283" s="19" t="s">
        <v>69</v>
      </c>
      <c r="AK283" s="19"/>
      <c r="AL283" s="19"/>
      <c r="AM283" s="19"/>
      <c r="AN283" s="19"/>
      <c r="AO283" s="19"/>
      <c r="AP283" s="19"/>
      <c r="AQ283" s="19" t="s">
        <v>46</v>
      </c>
      <c r="AS283" s="19"/>
      <c r="AT283" s="19"/>
    </row>
    <row r="284" spans="4:55" ht="7.5" customHeight="1" x14ac:dyDescent="0.15">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row>
    <row r="285" spans="4:55" s="18" customFormat="1" ht="6" customHeight="1" x14ac:dyDescent="0.15"/>
    <row r="286" spans="4:55" s="18" customFormat="1" ht="20.25" customHeight="1" x14ac:dyDescent="0.15">
      <c r="D286" s="34" t="s">
        <v>214</v>
      </c>
      <c r="E286" s="34"/>
      <c r="F286" s="34"/>
      <c r="G286" s="34"/>
      <c r="H286" s="34"/>
      <c r="I286" s="34"/>
      <c r="J286" s="34"/>
      <c r="L286" s="35"/>
      <c r="M286" s="35"/>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S286" s="19"/>
      <c r="AT286" s="19"/>
    </row>
    <row r="287" spans="4:55" s="18" customFormat="1" ht="15" customHeight="1" x14ac:dyDescent="0.15"/>
    <row r="288" spans="4:55" s="88" customFormat="1" ht="13.5" customHeight="1" x14ac:dyDescent="0.15">
      <c r="D288" s="147" t="s">
        <v>190</v>
      </c>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row>
    <row r="289" spans="1:51" s="88" customFormat="1" ht="13.5" customHeight="1" x14ac:dyDescent="0.15">
      <c r="D289" s="190" t="s">
        <v>218</v>
      </c>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row>
    <row r="290" spans="1:51" s="18" customFormat="1" ht="13.5" customHeight="1" x14ac:dyDescent="0.15">
      <c r="C290" s="36" t="s">
        <v>95</v>
      </c>
      <c r="D290" s="153"/>
      <c r="E290" s="153"/>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37"/>
    </row>
    <row r="291" spans="1:51" s="18" customFormat="1" ht="13.5" customHeight="1" x14ac:dyDescent="0.15">
      <c r="C291" s="3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37"/>
    </row>
    <row r="292" spans="1:51" s="18" customFormat="1" ht="13.5" customHeight="1" x14ac:dyDescent="0.15">
      <c r="C292" s="3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37"/>
    </row>
    <row r="293" spans="1:51" s="18" customFormat="1" ht="13.5" customHeight="1" x14ac:dyDescent="0.15">
      <c r="C293" s="3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37"/>
    </row>
    <row r="294" spans="1:51" s="18" customFormat="1" ht="13.5" customHeight="1" x14ac:dyDescent="0.15">
      <c r="C294" s="3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37"/>
    </row>
    <row r="295" spans="1:51" ht="27" customHeight="1" x14ac:dyDescent="0.15">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row>
    <row r="296" spans="1:51" s="18" customFormat="1" ht="24" customHeight="1" x14ac:dyDescent="0.15">
      <c r="A296" s="2"/>
      <c r="C296" s="27" t="s">
        <v>219</v>
      </c>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9"/>
      <c r="AU296" s="2"/>
    </row>
    <row r="297" spans="1:51" s="18" customFormat="1" ht="9" customHeight="1" x14ac:dyDescent="0.15"/>
    <row r="298" spans="1:51" s="18" customFormat="1" x14ac:dyDescent="0.15">
      <c r="D298" s="32" t="s">
        <v>8</v>
      </c>
      <c r="E298" s="32"/>
    </row>
    <row r="299" spans="1:51" s="18" customFormat="1" ht="26.25" customHeight="1" x14ac:dyDescent="0.15">
      <c r="D299" s="145"/>
      <c r="E299" s="146"/>
      <c r="G299" s="19" t="s">
        <v>50</v>
      </c>
      <c r="H299" s="19"/>
      <c r="I299" s="19"/>
      <c r="J299" s="19"/>
      <c r="K299" s="19"/>
      <c r="L299" s="19"/>
      <c r="M299" s="19"/>
      <c r="N299" s="19"/>
      <c r="O299" s="19"/>
      <c r="P299" s="19" t="s">
        <v>51</v>
      </c>
      <c r="Q299" s="19"/>
      <c r="R299" s="19"/>
      <c r="S299" s="19"/>
      <c r="T299" s="19"/>
      <c r="U299" s="19"/>
      <c r="V299" s="19"/>
      <c r="W299" s="19"/>
      <c r="X299" s="19"/>
      <c r="Y299" s="19" t="s">
        <v>52</v>
      </c>
      <c r="AA299" s="19"/>
      <c r="AB299" s="19"/>
      <c r="AC299" s="19"/>
      <c r="AD299" s="19"/>
    </row>
    <row r="300" spans="1:51" s="18" customFormat="1" ht="27" customHeight="1" x14ac:dyDescent="0.15">
      <c r="E300" s="133" t="str">
        <f>IF(OR($D299=2,$D299=3),"→　Ｑ１４　へ","")</f>
        <v/>
      </c>
      <c r="AL300" s="19"/>
    </row>
    <row r="301" spans="1:51" s="93" customFormat="1" ht="20.25" customHeight="1" x14ac:dyDescent="0.15">
      <c r="C301" s="109" t="s">
        <v>221</v>
      </c>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10"/>
      <c r="AR301" s="110"/>
      <c r="AS301" s="110"/>
      <c r="AT301" s="111"/>
    </row>
    <row r="302" spans="1:51" s="93" customFormat="1" ht="20.25" customHeight="1" x14ac:dyDescent="0.15">
      <c r="C302" s="107" t="s">
        <v>358</v>
      </c>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12"/>
    </row>
    <row r="303" spans="1:51" s="93" customFormat="1" ht="9.75" customHeight="1" x14ac:dyDescent="0.15">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row>
    <row r="304" spans="1:51" s="18" customFormat="1" x14ac:dyDescent="0.15">
      <c r="D304" s="18" t="s">
        <v>3</v>
      </c>
      <c r="L304" s="66"/>
    </row>
    <row r="305" spans="3:53" s="93" customFormat="1" ht="27" customHeight="1" x14ac:dyDescent="0.15">
      <c r="C305" s="98"/>
      <c r="D305" s="176" t="s">
        <v>222</v>
      </c>
      <c r="E305" s="176"/>
      <c r="F305" s="176"/>
      <c r="G305" s="176"/>
      <c r="H305" s="176"/>
      <c r="I305" s="176"/>
      <c r="J305" s="176"/>
      <c r="L305" s="145"/>
      <c r="M305" s="146"/>
      <c r="N305" s="120" t="s">
        <v>350</v>
      </c>
      <c r="P305" s="99"/>
      <c r="Q305" s="99"/>
      <c r="R305" s="99"/>
      <c r="S305" s="99"/>
      <c r="T305" s="99"/>
      <c r="U305" s="99"/>
      <c r="V305" s="177"/>
      <c r="W305" s="177"/>
      <c r="X305" s="120" t="s">
        <v>353</v>
      </c>
      <c r="Z305" s="99"/>
      <c r="AA305" s="99"/>
      <c r="AB305" s="99"/>
      <c r="AC305" s="99"/>
      <c r="AD305" s="99"/>
      <c r="AE305" s="145"/>
      <c r="AF305" s="146"/>
      <c r="AG305" s="92" t="s">
        <v>354</v>
      </c>
      <c r="AI305" s="101"/>
      <c r="AJ305" s="101"/>
      <c r="AK305" s="101"/>
      <c r="AL305" s="101"/>
      <c r="AM305" s="101"/>
      <c r="AN305" s="145"/>
      <c r="AO305" s="146"/>
      <c r="AP305" s="92" t="s">
        <v>355</v>
      </c>
      <c r="AR305" s="101"/>
      <c r="AS305" s="101"/>
      <c r="AT305" s="101"/>
      <c r="AU305" s="101"/>
    </row>
    <row r="306" spans="3:53" s="93" customFormat="1" ht="4.5" customHeight="1" x14ac:dyDescent="0.15">
      <c r="C306" s="98"/>
      <c r="D306" s="176"/>
      <c r="E306" s="176"/>
      <c r="F306" s="176"/>
      <c r="G306" s="176"/>
      <c r="H306" s="176"/>
      <c r="I306" s="176"/>
      <c r="J306" s="176"/>
      <c r="O306" s="101"/>
      <c r="P306" s="99"/>
      <c r="Q306" s="99"/>
      <c r="R306" s="99"/>
      <c r="S306" s="99"/>
      <c r="T306" s="99"/>
      <c r="U306" s="99"/>
      <c r="V306" s="99"/>
      <c r="W306" s="100"/>
      <c r="X306" s="100"/>
      <c r="Y306" s="100"/>
      <c r="Z306" s="99"/>
      <c r="AA306" s="99"/>
      <c r="AB306" s="99"/>
      <c r="AC306" s="99"/>
      <c r="AD306" s="99"/>
      <c r="AE306" s="99"/>
      <c r="AF306" s="101"/>
      <c r="AG306" s="100"/>
      <c r="AH306" s="100"/>
      <c r="AI306" s="100"/>
      <c r="AJ306" s="99"/>
      <c r="AK306" s="99"/>
      <c r="AL306" s="99"/>
      <c r="AM306" s="99"/>
      <c r="AN306" s="99"/>
      <c r="AO306" s="99"/>
      <c r="AP306" s="99"/>
      <c r="AQ306" s="99"/>
      <c r="AR306" s="101"/>
      <c r="AS306" s="101"/>
    </row>
    <row r="307" spans="3:53" s="93" customFormat="1" ht="27" customHeight="1" x14ac:dyDescent="0.15">
      <c r="C307" s="98"/>
      <c r="D307" s="176"/>
      <c r="E307" s="176"/>
      <c r="F307" s="176"/>
      <c r="G307" s="176"/>
      <c r="H307" s="176"/>
      <c r="I307" s="176"/>
      <c r="J307" s="176"/>
      <c r="L307" s="145"/>
      <c r="M307" s="146"/>
      <c r="N307" s="92" t="s">
        <v>351</v>
      </c>
      <c r="P307" s="101"/>
      <c r="Q307" s="101"/>
      <c r="R307" s="101"/>
      <c r="S307" s="101"/>
      <c r="T307" s="101"/>
      <c r="U307" s="101"/>
      <c r="V307" s="145"/>
      <c r="W307" s="146"/>
      <c r="X307" s="92" t="s">
        <v>356</v>
      </c>
      <c r="AA307" s="92" t="s">
        <v>357</v>
      </c>
      <c r="AB307" s="144"/>
      <c r="AC307" s="144"/>
      <c r="AD307" s="144"/>
      <c r="AE307" s="144"/>
      <c r="AF307" s="144"/>
      <c r="AG307" s="144"/>
      <c r="AH307" s="144"/>
      <c r="AI307" s="144"/>
      <c r="AJ307" s="144"/>
      <c r="AK307" s="144"/>
      <c r="AL307" s="119" t="s">
        <v>84</v>
      </c>
      <c r="AM307" s="101"/>
      <c r="AN307" s="101"/>
    </row>
    <row r="308" spans="3:53" s="93" customFormat="1" ht="4.5" customHeight="1" x14ac:dyDescent="0.15">
      <c r="C308" s="98"/>
      <c r="D308" s="125"/>
      <c r="E308" s="125"/>
      <c r="F308" s="125"/>
      <c r="G308" s="125"/>
      <c r="H308" s="125"/>
      <c r="I308" s="125"/>
      <c r="J308" s="125"/>
      <c r="O308" s="101"/>
      <c r="P308" s="99"/>
      <c r="Q308" s="99"/>
      <c r="R308" s="99"/>
      <c r="S308" s="99"/>
      <c r="T308" s="99"/>
      <c r="U308" s="99"/>
      <c r="V308" s="99"/>
      <c r="W308" s="125"/>
      <c r="X308" s="125"/>
      <c r="Y308" s="125"/>
      <c r="Z308" s="99"/>
      <c r="AA308" s="99"/>
      <c r="AB308" s="99"/>
      <c r="AC308" s="99"/>
      <c r="AD308" s="99"/>
      <c r="AE308" s="99"/>
      <c r="AF308" s="101"/>
      <c r="AG308" s="125"/>
      <c r="AH308" s="125"/>
      <c r="AI308" s="125"/>
      <c r="AJ308" s="99"/>
      <c r="AK308" s="99"/>
      <c r="AL308" s="99"/>
      <c r="AM308" s="99"/>
      <c r="AN308" s="99"/>
      <c r="AO308" s="99"/>
      <c r="AP308" s="99"/>
      <c r="AQ308" s="99"/>
      <c r="AR308" s="101"/>
      <c r="AS308" s="101"/>
    </row>
    <row r="309" spans="3:53" s="93" customFormat="1" ht="27" customHeight="1" x14ac:dyDescent="0.15">
      <c r="C309" s="98"/>
      <c r="D309" s="125"/>
      <c r="E309" s="125"/>
      <c r="F309" s="125"/>
      <c r="G309" s="125"/>
      <c r="H309" s="125"/>
      <c r="I309" s="125"/>
      <c r="J309" s="125"/>
      <c r="L309" s="145"/>
      <c r="M309" s="146"/>
      <c r="N309" s="92" t="s">
        <v>352</v>
      </c>
      <c r="O309" s="92"/>
      <c r="P309" s="101"/>
      <c r="Q309" s="101"/>
      <c r="R309" s="101"/>
      <c r="S309" s="101"/>
      <c r="T309" s="101"/>
      <c r="U309" s="101"/>
      <c r="V309" s="101"/>
      <c r="W309" s="101"/>
      <c r="X309" s="125"/>
      <c r="Y309" s="92"/>
      <c r="Z309" s="101"/>
      <c r="AA309" s="101"/>
      <c r="AD309" s="138" t="str">
        <f>IF(AND($V$307&lt;&gt;"",$AB$307=""),"↑その他の内容をご記入ください","")</f>
        <v/>
      </c>
    </row>
    <row r="310" spans="3:53" customFormat="1" ht="6" customHeight="1" x14ac:dyDescent="0.15">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26"/>
      <c r="AE310" s="103"/>
      <c r="AF310" s="103"/>
      <c r="AG310" s="103"/>
      <c r="AH310" s="103"/>
      <c r="AI310" s="103"/>
      <c r="AJ310" s="103"/>
      <c r="AK310" s="103"/>
      <c r="AL310" s="103"/>
      <c r="AM310" s="103"/>
      <c r="AN310" s="103"/>
      <c r="AO310" s="103"/>
      <c r="AP310" s="103"/>
      <c r="AQ310" s="103"/>
      <c r="AR310" s="103"/>
      <c r="AS310" s="103"/>
      <c r="AT310" s="103"/>
    </row>
    <row r="311" spans="3:53" customFormat="1" ht="6" customHeight="1" x14ac:dyDescent="0.15">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row>
    <row r="312" spans="3:53" s="93" customFormat="1" ht="27" customHeight="1" x14ac:dyDescent="0.15">
      <c r="C312" s="98"/>
      <c r="D312" s="176" t="s">
        <v>105</v>
      </c>
      <c r="E312" s="176"/>
      <c r="F312" s="176"/>
      <c r="G312" s="176"/>
      <c r="H312" s="176"/>
      <c r="I312" s="176"/>
      <c r="J312" s="176"/>
      <c r="L312" s="177"/>
      <c r="M312" s="177"/>
      <c r="N312" s="120" t="s">
        <v>350</v>
      </c>
      <c r="P312" s="99"/>
      <c r="Q312" s="99"/>
      <c r="R312" s="99"/>
      <c r="S312" s="99"/>
      <c r="T312" s="99"/>
      <c r="U312" s="99"/>
      <c r="V312" s="177"/>
      <c r="W312" s="177"/>
      <c r="X312" s="120" t="s">
        <v>353</v>
      </c>
      <c r="Z312" s="99"/>
      <c r="AA312" s="99"/>
      <c r="AB312" s="99"/>
      <c r="AC312" s="99"/>
      <c r="AD312" s="99"/>
      <c r="AE312" s="145"/>
      <c r="AF312" s="146"/>
      <c r="AG312" s="92" t="s">
        <v>354</v>
      </c>
      <c r="AI312" s="101"/>
      <c r="AJ312" s="101"/>
      <c r="AK312" s="101"/>
      <c r="AL312" s="101"/>
      <c r="AM312" s="101"/>
      <c r="AN312" s="145"/>
      <c r="AO312" s="146"/>
      <c r="AP312" s="92" t="s">
        <v>355</v>
      </c>
      <c r="AR312" s="101"/>
      <c r="AS312" s="101"/>
      <c r="AT312" s="101"/>
      <c r="AU312" s="101"/>
      <c r="BA312" s="101"/>
    </row>
    <row r="313" spans="3:53" s="93" customFormat="1" ht="4.5" customHeight="1" x14ac:dyDescent="0.15">
      <c r="C313" s="98"/>
      <c r="D313" s="176"/>
      <c r="E313" s="176"/>
      <c r="F313" s="176"/>
      <c r="G313" s="176"/>
      <c r="H313" s="176"/>
      <c r="I313" s="176"/>
      <c r="J313" s="176"/>
      <c r="O313" s="101"/>
      <c r="P313" s="99"/>
      <c r="Q313" s="99"/>
      <c r="R313" s="99"/>
      <c r="S313" s="99"/>
      <c r="T313" s="99"/>
      <c r="U313" s="99"/>
      <c r="V313" s="99"/>
      <c r="W313" s="117"/>
      <c r="X313" s="117"/>
      <c r="Y313" s="117"/>
      <c r="Z313" s="99"/>
      <c r="AA313" s="99"/>
      <c r="AB313" s="99"/>
      <c r="AC313" s="99"/>
      <c r="AD313" s="99"/>
      <c r="AE313" s="99"/>
      <c r="AF313" s="101"/>
      <c r="AG313" s="117"/>
      <c r="AH313" s="117"/>
      <c r="AI313" s="117"/>
      <c r="AJ313" s="99"/>
      <c r="AK313" s="99"/>
      <c r="AL313" s="99"/>
      <c r="AM313" s="99"/>
      <c r="AN313" s="99"/>
      <c r="AO313" s="99"/>
      <c r="AP313" s="99"/>
      <c r="AQ313" s="99"/>
      <c r="AR313" s="101"/>
      <c r="AS313" s="101"/>
    </row>
    <row r="314" spans="3:53" s="93" customFormat="1" ht="27" customHeight="1" x14ac:dyDescent="0.15">
      <c r="C314" s="98"/>
      <c r="D314" s="176"/>
      <c r="E314" s="176"/>
      <c r="F314" s="176"/>
      <c r="G314" s="176"/>
      <c r="H314" s="176"/>
      <c r="I314" s="176"/>
      <c r="J314" s="176"/>
      <c r="L314" s="145"/>
      <c r="M314" s="146"/>
      <c r="N314" s="92" t="s">
        <v>351</v>
      </c>
      <c r="P314" s="101"/>
      <c r="Q314" s="101"/>
      <c r="R314" s="101"/>
      <c r="S314" s="101"/>
      <c r="T314" s="101"/>
      <c r="U314" s="101"/>
      <c r="V314" s="145"/>
      <c r="W314" s="146"/>
      <c r="X314" s="92" t="s">
        <v>356</v>
      </c>
      <c r="AA314" s="92" t="s">
        <v>357</v>
      </c>
      <c r="AB314" s="144"/>
      <c r="AC314" s="144"/>
      <c r="AD314" s="144"/>
      <c r="AE314" s="144"/>
      <c r="AF314" s="144"/>
      <c r="AG314" s="144"/>
      <c r="AH314" s="144"/>
      <c r="AI314" s="144"/>
      <c r="AJ314" s="144"/>
      <c r="AK314" s="144"/>
      <c r="AL314" s="119" t="s">
        <v>84</v>
      </c>
      <c r="AM314" s="101"/>
      <c r="AN314" s="101"/>
      <c r="AQ314" s="101"/>
      <c r="AR314" s="102"/>
      <c r="AS314" s="102"/>
      <c r="AT314" s="102"/>
      <c r="AU314" s="101"/>
      <c r="AV314" s="102"/>
      <c r="AW314" s="102"/>
      <c r="AX314" s="102"/>
      <c r="AY314" s="102"/>
    </row>
    <row r="315" spans="3:53" s="93" customFormat="1" ht="4.5" customHeight="1" x14ac:dyDescent="0.15">
      <c r="C315" s="98"/>
      <c r="D315" s="125"/>
      <c r="E315" s="125"/>
      <c r="F315" s="125"/>
      <c r="G315" s="125"/>
      <c r="H315" s="125"/>
      <c r="I315" s="125"/>
      <c r="J315" s="125"/>
      <c r="O315" s="101"/>
      <c r="P315" s="99"/>
      <c r="Q315" s="99"/>
      <c r="R315" s="99"/>
      <c r="S315" s="99"/>
      <c r="T315" s="99"/>
      <c r="U315" s="99"/>
      <c r="V315" s="99"/>
      <c r="W315" s="125"/>
      <c r="X315" s="125"/>
      <c r="Y315" s="125"/>
      <c r="Z315" s="99"/>
      <c r="AA315" s="99"/>
      <c r="AB315" s="99"/>
      <c r="AC315" s="99"/>
      <c r="AD315" s="99"/>
      <c r="AE315" s="99"/>
      <c r="AF315" s="101"/>
      <c r="AG315" s="125"/>
      <c r="AH315" s="125"/>
      <c r="AI315" s="125"/>
      <c r="AJ315" s="99"/>
      <c r="AK315" s="99"/>
      <c r="AL315" s="99"/>
      <c r="AM315" s="99"/>
      <c r="AN315" s="99"/>
      <c r="AO315" s="99"/>
      <c r="AP315" s="99"/>
      <c r="AQ315" s="99"/>
      <c r="AR315" s="101"/>
      <c r="AS315" s="101"/>
    </row>
    <row r="316" spans="3:53" s="93" customFormat="1" ht="27" customHeight="1" x14ac:dyDescent="0.15">
      <c r="C316" s="98"/>
      <c r="D316" s="125"/>
      <c r="E316" s="125"/>
      <c r="F316" s="125"/>
      <c r="G316" s="125"/>
      <c r="H316" s="125"/>
      <c r="I316" s="125"/>
      <c r="J316" s="125"/>
      <c r="L316" s="145"/>
      <c r="M316" s="146"/>
      <c r="N316" s="92" t="s">
        <v>352</v>
      </c>
      <c r="O316" s="92"/>
      <c r="P316" s="101"/>
      <c r="Q316" s="101"/>
      <c r="R316" s="101"/>
      <c r="S316" s="101"/>
      <c r="T316" s="101"/>
      <c r="U316" s="101"/>
      <c r="V316" s="101"/>
      <c r="W316" s="101"/>
      <c r="X316" s="125"/>
      <c r="Y316" s="92"/>
      <c r="Z316" s="101"/>
      <c r="AA316" s="101"/>
      <c r="AD316" s="138" t="str">
        <f>IF(AND($V$314&lt;&gt;"",$AB$314=""),"↑その他の内容をご記入ください","")</f>
        <v/>
      </c>
    </row>
    <row r="317" spans="3:53" customFormat="1" ht="17.25" customHeight="1" x14ac:dyDescent="0.15">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20"/>
      <c r="AE317" s="103"/>
      <c r="AF317" s="103"/>
      <c r="AG317" s="103"/>
      <c r="AH317" s="103"/>
      <c r="AI317" s="103"/>
      <c r="AJ317" s="103"/>
      <c r="AK317" s="103"/>
      <c r="AL317" s="103"/>
      <c r="AM317" s="103"/>
      <c r="AN317" s="103"/>
      <c r="AO317" s="103"/>
      <c r="AP317" s="103"/>
      <c r="AQ317" s="103"/>
      <c r="AR317" s="103"/>
      <c r="AS317" s="103"/>
      <c r="AT317" s="103"/>
    </row>
    <row r="318" spans="3:53" s="93" customFormat="1" ht="6" customHeight="1" x14ac:dyDescent="0.15"/>
    <row r="319" spans="3:53" s="93" customFormat="1" ht="27" customHeight="1" x14ac:dyDescent="0.15">
      <c r="C319" s="98"/>
      <c r="D319" s="176" t="s">
        <v>2</v>
      </c>
      <c r="E319" s="176"/>
      <c r="F319" s="176"/>
      <c r="G319" s="176"/>
      <c r="H319" s="176"/>
      <c r="I319" s="176"/>
      <c r="J319" s="176"/>
      <c r="L319" s="177"/>
      <c r="M319" s="177"/>
      <c r="N319" s="120" t="s">
        <v>350</v>
      </c>
      <c r="P319" s="99"/>
      <c r="Q319" s="99"/>
      <c r="R319" s="99"/>
      <c r="S319" s="99"/>
      <c r="T319" s="99"/>
      <c r="U319" s="99"/>
      <c r="V319" s="177"/>
      <c r="W319" s="177"/>
      <c r="X319" s="120" t="s">
        <v>353</v>
      </c>
      <c r="Y319" s="120"/>
      <c r="Z319" s="99"/>
      <c r="AA319" s="99"/>
      <c r="AB319" s="99"/>
      <c r="AC319" s="99"/>
      <c r="AD319" s="99"/>
      <c r="AE319" s="145"/>
      <c r="AF319" s="146"/>
      <c r="AG319" s="92" t="s">
        <v>354</v>
      </c>
      <c r="AH319" s="92"/>
      <c r="AI319" s="101"/>
      <c r="AJ319" s="101"/>
      <c r="AK319" s="101"/>
      <c r="AL319" s="101"/>
      <c r="AM319" s="101"/>
      <c r="AN319" s="145"/>
      <c r="AO319" s="146"/>
      <c r="AP319" s="92" t="s">
        <v>355</v>
      </c>
      <c r="AQ319" s="92"/>
      <c r="AR319" s="101"/>
      <c r="AS319" s="101"/>
      <c r="AT319" s="101"/>
      <c r="AU319" s="101"/>
      <c r="BA319" s="101"/>
    </row>
    <row r="320" spans="3:53" s="93" customFormat="1" ht="4.5" customHeight="1" x14ac:dyDescent="0.15">
      <c r="C320" s="98"/>
      <c r="D320" s="176"/>
      <c r="E320" s="176"/>
      <c r="F320" s="176"/>
      <c r="G320" s="176"/>
      <c r="H320" s="176"/>
      <c r="I320" s="176"/>
      <c r="J320" s="176"/>
      <c r="O320" s="101"/>
      <c r="P320" s="99"/>
      <c r="Q320" s="99"/>
      <c r="R320" s="99"/>
      <c r="S320" s="99"/>
      <c r="T320" s="99"/>
      <c r="U320" s="99"/>
      <c r="V320" s="99"/>
      <c r="W320" s="117"/>
      <c r="X320" s="117"/>
      <c r="Y320" s="117"/>
      <c r="Z320" s="99"/>
      <c r="AA320" s="99"/>
      <c r="AB320" s="99"/>
      <c r="AC320" s="99"/>
      <c r="AD320" s="99"/>
      <c r="AE320" s="99"/>
      <c r="AF320" s="101"/>
      <c r="AG320" s="117"/>
      <c r="AH320" s="117"/>
      <c r="AI320" s="117"/>
      <c r="AJ320" s="99"/>
      <c r="AK320" s="99"/>
      <c r="AL320" s="99"/>
      <c r="AM320" s="99"/>
      <c r="AN320" s="99"/>
      <c r="AO320" s="99"/>
      <c r="AP320" s="99"/>
      <c r="AQ320" s="99"/>
      <c r="AR320" s="101"/>
      <c r="AS320" s="101"/>
    </row>
    <row r="321" spans="3:53" s="93" customFormat="1" ht="27" customHeight="1" x14ac:dyDescent="0.15">
      <c r="C321" s="98"/>
      <c r="D321" s="176"/>
      <c r="E321" s="176"/>
      <c r="F321" s="176"/>
      <c r="G321" s="176"/>
      <c r="H321" s="176"/>
      <c r="I321" s="176"/>
      <c r="J321" s="176"/>
      <c r="L321" s="145"/>
      <c r="M321" s="146"/>
      <c r="N321" s="92" t="s">
        <v>351</v>
      </c>
      <c r="P321" s="101"/>
      <c r="Q321" s="101"/>
      <c r="R321" s="101"/>
      <c r="S321" s="101"/>
      <c r="T321" s="101"/>
      <c r="U321" s="101"/>
      <c r="V321" s="145"/>
      <c r="W321" s="146"/>
      <c r="X321" s="92" t="s">
        <v>356</v>
      </c>
      <c r="AA321" s="92" t="s">
        <v>357</v>
      </c>
      <c r="AB321" s="144"/>
      <c r="AC321" s="144"/>
      <c r="AD321" s="144"/>
      <c r="AE321" s="144"/>
      <c r="AF321" s="144"/>
      <c r="AG321" s="144"/>
      <c r="AH321" s="144"/>
      <c r="AI321" s="144"/>
      <c r="AJ321" s="144"/>
      <c r="AK321" s="144"/>
      <c r="AL321" s="119" t="s">
        <v>84</v>
      </c>
      <c r="AM321" s="101"/>
      <c r="AN321" s="101"/>
      <c r="AQ321" s="101"/>
      <c r="AR321" s="102"/>
      <c r="AS321" s="102"/>
      <c r="AT321" s="102"/>
      <c r="AU321" s="101"/>
    </row>
    <row r="322" spans="3:53" s="93" customFormat="1" ht="4.5" customHeight="1" x14ac:dyDescent="0.15">
      <c r="C322" s="98"/>
      <c r="D322" s="125"/>
      <c r="E322" s="125"/>
      <c r="F322" s="125"/>
      <c r="G322" s="125"/>
      <c r="H322" s="125"/>
      <c r="I322" s="125"/>
      <c r="J322" s="125"/>
      <c r="O322" s="101"/>
      <c r="P322" s="99"/>
      <c r="Q322" s="99"/>
      <c r="R322" s="99"/>
      <c r="S322" s="99"/>
      <c r="T322" s="99"/>
      <c r="U322" s="99"/>
      <c r="V322" s="99"/>
      <c r="W322" s="125"/>
      <c r="X322" s="125"/>
      <c r="Y322" s="125"/>
      <c r="Z322" s="99"/>
      <c r="AA322" s="99"/>
      <c r="AB322" s="99"/>
      <c r="AC322" s="99"/>
      <c r="AD322" s="99"/>
      <c r="AE322" s="99"/>
      <c r="AF322" s="101"/>
      <c r="AG322" s="125"/>
      <c r="AH322" s="125"/>
      <c r="AI322" s="125"/>
      <c r="AJ322" s="99"/>
      <c r="AK322" s="99"/>
      <c r="AL322" s="99"/>
      <c r="AM322" s="99"/>
      <c r="AN322" s="99"/>
      <c r="AO322" s="99"/>
      <c r="AP322" s="99"/>
      <c r="AQ322" s="99"/>
      <c r="AR322" s="101"/>
      <c r="AS322" s="101"/>
    </row>
    <row r="323" spans="3:53" s="93" customFormat="1" ht="27" customHeight="1" x14ac:dyDescent="0.15">
      <c r="C323" s="98"/>
      <c r="D323" s="125"/>
      <c r="E323" s="125"/>
      <c r="F323" s="125"/>
      <c r="G323" s="125"/>
      <c r="H323" s="125"/>
      <c r="I323" s="125"/>
      <c r="J323" s="125"/>
      <c r="L323" s="145"/>
      <c r="M323" s="146"/>
      <c r="N323" s="92" t="s">
        <v>352</v>
      </c>
      <c r="O323" s="92"/>
      <c r="P323" s="101"/>
      <c r="Q323" s="101"/>
      <c r="R323" s="101"/>
      <c r="S323" s="101"/>
      <c r="T323" s="101"/>
      <c r="U323" s="101"/>
      <c r="V323" s="101"/>
      <c r="W323" s="101"/>
      <c r="X323" s="125"/>
      <c r="Y323" s="92"/>
      <c r="Z323" s="101"/>
      <c r="AA323" s="101"/>
      <c r="AD323" s="138" t="str">
        <f>IF(AND($V$321&lt;&gt;"",$AB$321=""),"↑その他の内容をご記入ください","")</f>
        <v/>
      </c>
    </row>
    <row r="324" spans="3:53" customFormat="1" ht="17.25" customHeight="1" x14ac:dyDescent="0.15">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20"/>
      <c r="AE324" s="103"/>
      <c r="AF324" s="103"/>
      <c r="AG324" s="103"/>
      <c r="AH324" s="103"/>
      <c r="AI324" s="103"/>
      <c r="AJ324" s="103"/>
      <c r="AK324" s="103"/>
      <c r="AL324" s="103"/>
      <c r="AM324" s="103"/>
      <c r="AN324" s="103"/>
      <c r="AO324" s="103"/>
      <c r="AP324" s="103"/>
      <c r="AQ324" s="103"/>
      <c r="AR324" s="103"/>
      <c r="AS324" s="103"/>
      <c r="AT324" s="103"/>
    </row>
    <row r="325" spans="3:53" s="93" customFormat="1" ht="6" customHeight="1" x14ac:dyDescent="0.15"/>
    <row r="326" spans="3:53" s="93" customFormat="1" ht="27" customHeight="1" x14ac:dyDescent="0.15">
      <c r="C326" s="98"/>
      <c r="D326" s="176" t="s">
        <v>96</v>
      </c>
      <c r="E326" s="176"/>
      <c r="F326" s="176"/>
      <c r="G326" s="176"/>
      <c r="H326" s="176"/>
      <c r="I326" s="176"/>
      <c r="J326" s="176"/>
      <c r="L326" s="177"/>
      <c r="M326" s="177"/>
      <c r="N326" s="120" t="s">
        <v>350</v>
      </c>
      <c r="O326" s="120"/>
      <c r="P326" s="99"/>
      <c r="Q326" s="99"/>
      <c r="R326" s="99"/>
      <c r="S326" s="99"/>
      <c r="T326" s="99"/>
      <c r="U326" s="99"/>
      <c r="V326" s="177"/>
      <c r="W326" s="177"/>
      <c r="X326" s="120" t="s">
        <v>353</v>
      </c>
      <c r="Y326" s="120"/>
      <c r="Z326" s="99"/>
      <c r="AA326" s="99"/>
      <c r="AB326" s="99"/>
      <c r="AC326" s="99"/>
      <c r="AD326" s="99"/>
      <c r="AE326" s="145"/>
      <c r="AF326" s="146"/>
      <c r="AG326" s="92" t="s">
        <v>354</v>
      </c>
      <c r="AH326" s="92"/>
      <c r="AI326" s="101"/>
      <c r="AJ326" s="101"/>
      <c r="AK326" s="101"/>
      <c r="AL326" s="101"/>
      <c r="AM326" s="101"/>
      <c r="AN326" s="145"/>
      <c r="AO326" s="146"/>
      <c r="AP326" s="92" t="s">
        <v>355</v>
      </c>
      <c r="AQ326" s="92"/>
      <c r="AR326" s="101"/>
      <c r="AS326" s="101"/>
      <c r="AT326" s="101"/>
      <c r="AU326" s="101"/>
      <c r="BA326" s="101"/>
    </row>
    <row r="327" spans="3:53" s="93" customFormat="1" ht="4.5" customHeight="1" x14ac:dyDescent="0.15">
      <c r="C327" s="98"/>
      <c r="D327" s="176"/>
      <c r="E327" s="176"/>
      <c r="F327" s="176"/>
      <c r="G327" s="176"/>
      <c r="H327" s="176"/>
      <c r="I327" s="176"/>
      <c r="J327" s="176"/>
      <c r="O327" s="101"/>
      <c r="P327" s="99"/>
      <c r="Q327" s="99"/>
      <c r="R327" s="99"/>
      <c r="S327" s="99"/>
      <c r="T327" s="99"/>
      <c r="U327" s="99"/>
      <c r="V327" s="99"/>
      <c r="W327" s="117"/>
      <c r="X327" s="125"/>
      <c r="Y327" s="117"/>
      <c r="Z327" s="99"/>
      <c r="AA327" s="99"/>
      <c r="AB327" s="99"/>
      <c r="AC327" s="99"/>
      <c r="AD327" s="99"/>
      <c r="AE327" s="99"/>
      <c r="AF327" s="101"/>
      <c r="AG327" s="117"/>
      <c r="AH327" s="117"/>
      <c r="AI327" s="117"/>
      <c r="AJ327" s="99"/>
      <c r="AK327" s="99"/>
      <c r="AL327" s="99"/>
      <c r="AM327" s="99"/>
      <c r="AN327" s="99"/>
      <c r="AO327" s="99"/>
      <c r="AP327" s="99"/>
      <c r="AQ327" s="99"/>
      <c r="AR327" s="101"/>
      <c r="AS327" s="101"/>
    </row>
    <row r="328" spans="3:53" s="93" customFormat="1" ht="27" customHeight="1" x14ac:dyDescent="0.15">
      <c r="C328" s="98"/>
      <c r="D328" s="176"/>
      <c r="E328" s="176"/>
      <c r="F328" s="176"/>
      <c r="G328" s="176"/>
      <c r="H328" s="176"/>
      <c r="I328" s="176"/>
      <c r="J328" s="176"/>
      <c r="L328" s="145"/>
      <c r="M328" s="146"/>
      <c r="N328" s="92" t="s">
        <v>351</v>
      </c>
      <c r="O328" s="92"/>
      <c r="P328" s="101"/>
      <c r="Q328" s="101"/>
      <c r="R328" s="101"/>
      <c r="S328" s="101"/>
      <c r="T328" s="101"/>
      <c r="U328" s="101"/>
      <c r="V328" s="145"/>
      <c r="W328" s="146"/>
      <c r="X328" s="92" t="s">
        <v>356</v>
      </c>
      <c r="Y328" s="92"/>
      <c r="AA328" s="92" t="s">
        <v>357</v>
      </c>
      <c r="AB328" s="144"/>
      <c r="AC328" s="144"/>
      <c r="AD328" s="144"/>
      <c r="AE328" s="144"/>
      <c r="AF328" s="144"/>
      <c r="AG328" s="144"/>
      <c r="AH328" s="144"/>
      <c r="AI328" s="144"/>
      <c r="AJ328" s="144"/>
      <c r="AK328" s="144"/>
      <c r="AL328" s="119" t="s">
        <v>84</v>
      </c>
      <c r="AM328" s="101"/>
      <c r="AN328" s="101"/>
      <c r="AQ328" s="101"/>
      <c r="AR328" s="102"/>
      <c r="AS328" s="102"/>
      <c r="AT328" s="102"/>
      <c r="AU328" s="101"/>
    </row>
    <row r="329" spans="3:53" s="93" customFormat="1" ht="4.5" customHeight="1" x14ac:dyDescent="0.15">
      <c r="C329" s="98"/>
      <c r="D329" s="125"/>
      <c r="E329" s="125"/>
      <c r="F329" s="125"/>
      <c r="G329" s="125"/>
      <c r="H329" s="125"/>
      <c r="I329" s="125"/>
      <c r="J329" s="125"/>
      <c r="O329" s="101"/>
      <c r="P329" s="99"/>
      <c r="Q329" s="99"/>
      <c r="R329" s="99"/>
      <c r="S329" s="99"/>
      <c r="T329" s="99"/>
      <c r="U329" s="99"/>
      <c r="V329" s="99"/>
      <c r="W329" s="125"/>
      <c r="X329" s="125"/>
      <c r="Y329" s="125"/>
      <c r="Z329" s="99"/>
      <c r="AA329" s="99"/>
      <c r="AB329" s="99"/>
      <c r="AC329" s="99"/>
      <c r="AD329" s="99"/>
      <c r="AE329" s="99"/>
      <c r="AF329" s="101"/>
      <c r="AG329" s="125"/>
      <c r="AH329" s="125"/>
      <c r="AI329" s="125"/>
      <c r="AJ329" s="99"/>
      <c r="AK329" s="99"/>
      <c r="AL329" s="99"/>
      <c r="AM329" s="99"/>
      <c r="AN329" s="99"/>
      <c r="AO329" s="99"/>
      <c r="AP329" s="99"/>
      <c r="AQ329" s="99"/>
      <c r="AR329" s="101"/>
      <c r="AS329" s="101"/>
    </row>
    <row r="330" spans="3:53" s="93" customFormat="1" ht="27" customHeight="1" x14ac:dyDescent="0.15">
      <c r="C330" s="98"/>
      <c r="D330" s="125"/>
      <c r="E330" s="125"/>
      <c r="F330" s="125"/>
      <c r="G330" s="125"/>
      <c r="H330" s="125"/>
      <c r="I330" s="125"/>
      <c r="J330" s="125"/>
      <c r="L330" s="145"/>
      <c r="M330" s="146"/>
      <c r="N330" s="92" t="s">
        <v>352</v>
      </c>
      <c r="O330" s="92"/>
      <c r="P330" s="101"/>
      <c r="Q330" s="101"/>
      <c r="R330" s="101"/>
      <c r="S330" s="101"/>
      <c r="T330" s="101"/>
      <c r="U330" s="101"/>
      <c r="V330" s="101"/>
      <c r="W330" s="101"/>
      <c r="X330" s="125"/>
      <c r="Y330" s="92"/>
      <c r="Z330" s="101"/>
      <c r="AA330" s="101"/>
      <c r="AD330" s="139" t="str">
        <f>IF(AND($V$328&lt;&gt;"",$AB$328=""),"↑その他の内容をご記入ください","")</f>
        <v/>
      </c>
    </row>
    <row r="331" spans="3:53" customFormat="1" ht="17.25" customHeight="1" x14ac:dyDescent="0.15">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20"/>
      <c r="AE331" s="103"/>
      <c r="AF331" s="103"/>
      <c r="AG331" s="103"/>
      <c r="AH331" s="103"/>
      <c r="AI331" s="103"/>
      <c r="AJ331" s="103"/>
      <c r="AK331" s="103"/>
      <c r="AL331" s="103"/>
      <c r="AM331" s="103"/>
      <c r="AN331" s="103"/>
      <c r="AO331" s="103"/>
      <c r="AP331" s="103"/>
      <c r="AQ331" s="103"/>
      <c r="AR331" s="103"/>
      <c r="AS331" s="103"/>
      <c r="AT331" s="103"/>
    </row>
    <row r="332" spans="3:53" s="93" customFormat="1" ht="6" customHeight="1" x14ac:dyDescent="0.15"/>
    <row r="333" spans="3:53" s="93" customFormat="1" ht="20.25" customHeight="1" x14ac:dyDescent="0.15">
      <c r="C333" s="98"/>
      <c r="D333" s="104" t="s">
        <v>188</v>
      </c>
      <c r="E333" s="99"/>
      <c r="F333" s="99"/>
      <c r="G333" s="99"/>
      <c r="H333" s="99"/>
      <c r="I333" s="99"/>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R333" s="92"/>
      <c r="AS333" s="92"/>
    </row>
    <row r="334" spans="3:53" s="93" customFormat="1" ht="12.75" customHeight="1" x14ac:dyDescent="0.15"/>
    <row r="335" spans="3:53" customFormat="1" ht="13.5" customHeight="1" x14ac:dyDescent="0.15">
      <c r="D335" s="210" t="s">
        <v>220</v>
      </c>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210"/>
      <c r="AP335" s="210"/>
      <c r="AQ335" s="210"/>
      <c r="AR335" s="210"/>
      <c r="AS335" s="210"/>
      <c r="AT335" s="210"/>
      <c r="AU335" s="121"/>
      <c r="AV335" s="121"/>
      <c r="AW335" s="121"/>
      <c r="AX335" s="121"/>
    </row>
    <row r="336" spans="3:53" customFormat="1" ht="13.5" customHeight="1" x14ac:dyDescent="0.15">
      <c r="D336" s="211" t="s">
        <v>223</v>
      </c>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c r="AA336" s="211"/>
      <c r="AB336" s="211"/>
      <c r="AC336" s="211"/>
      <c r="AD336" s="211"/>
      <c r="AE336" s="211"/>
      <c r="AF336" s="211"/>
      <c r="AG336" s="211"/>
      <c r="AH336" s="211"/>
      <c r="AI336" s="211"/>
      <c r="AJ336" s="211"/>
      <c r="AK336" s="211"/>
      <c r="AL336" s="211"/>
      <c r="AM336" s="211"/>
      <c r="AN336" s="211"/>
      <c r="AO336" s="211"/>
      <c r="AP336" s="211"/>
      <c r="AQ336" s="211"/>
      <c r="AR336" s="211"/>
      <c r="AS336" s="211"/>
      <c r="AT336" s="211"/>
      <c r="AU336" s="122"/>
      <c r="AV336" s="122"/>
      <c r="AW336" s="122"/>
      <c r="AX336" s="122"/>
    </row>
    <row r="337" spans="3:55" s="93" customFormat="1" ht="13.5" customHeight="1" x14ac:dyDescent="0.15">
      <c r="C337" s="105"/>
      <c r="D337" s="167"/>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68"/>
      <c r="AL337" s="168"/>
      <c r="AM337" s="168"/>
      <c r="AN337" s="168"/>
      <c r="AO337" s="168"/>
      <c r="AP337" s="168"/>
      <c r="AQ337" s="168"/>
      <c r="AR337" s="168"/>
      <c r="AS337" s="168"/>
      <c r="AT337" s="169"/>
    </row>
    <row r="338" spans="3:55" s="93" customFormat="1" ht="13.5" customHeight="1" x14ac:dyDescent="0.15">
      <c r="C338" s="106"/>
      <c r="D338" s="170"/>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2"/>
    </row>
    <row r="339" spans="3:55" s="93" customFormat="1" ht="13.5" customHeight="1" x14ac:dyDescent="0.15">
      <c r="C339" s="106"/>
      <c r="D339" s="170"/>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2"/>
    </row>
    <row r="340" spans="3:55" s="93" customFormat="1" ht="13.5" customHeight="1" x14ac:dyDescent="0.15">
      <c r="C340" s="106"/>
      <c r="D340" s="170"/>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2"/>
    </row>
    <row r="341" spans="3:55" s="93" customFormat="1" ht="13.5" customHeight="1" x14ac:dyDescent="0.15">
      <c r="C341" s="106"/>
      <c r="D341" s="170"/>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2"/>
    </row>
    <row r="342" spans="3:55" s="93" customFormat="1" ht="13.5" customHeight="1" x14ac:dyDescent="0.15">
      <c r="C342" s="106"/>
      <c r="D342" s="173"/>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c r="AK342" s="174"/>
      <c r="AL342" s="174"/>
      <c r="AM342" s="174"/>
      <c r="AN342" s="174"/>
      <c r="AO342" s="174"/>
      <c r="AP342" s="174"/>
      <c r="AQ342" s="174"/>
      <c r="AR342" s="174"/>
      <c r="AS342" s="174"/>
      <c r="AT342" s="175"/>
    </row>
    <row r="343" spans="3:55" s="18" customFormat="1" ht="27" customHeight="1" x14ac:dyDescent="0.15">
      <c r="AL343" s="19"/>
    </row>
    <row r="344" spans="3:55" ht="21" customHeight="1" x14ac:dyDescent="0.15">
      <c r="C344" s="41" t="s">
        <v>224</v>
      </c>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3"/>
    </row>
    <row r="345" spans="3:55" ht="21" customHeight="1" x14ac:dyDescent="0.15">
      <c r="C345" s="49" t="s">
        <v>110</v>
      </c>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3"/>
    </row>
    <row r="346" spans="3:55" s="18" customFormat="1" ht="9" customHeight="1" x14ac:dyDescent="0.15"/>
    <row r="347" spans="3:55" s="18" customFormat="1" x14ac:dyDescent="0.15">
      <c r="D347" s="18" t="s">
        <v>3</v>
      </c>
      <c r="L347" s="31"/>
      <c r="M347" s="31"/>
    </row>
    <row r="348" spans="3:55" s="18" customFormat="1" x14ac:dyDescent="0.15">
      <c r="L348" s="32" t="s">
        <v>8</v>
      </c>
      <c r="M348" s="32"/>
    </row>
    <row r="349" spans="3:55" s="18" customFormat="1" ht="26.25" customHeight="1" x14ac:dyDescent="0.15">
      <c r="D349" s="18" t="s">
        <v>104</v>
      </c>
      <c r="L349" s="145"/>
      <c r="M349" s="146"/>
      <c r="O349" s="19" t="s">
        <v>72</v>
      </c>
      <c r="P349" s="19"/>
      <c r="Q349" s="19"/>
      <c r="R349" s="19"/>
      <c r="S349" s="19"/>
      <c r="T349" s="19"/>
      <c r="U349" s="19"/>
      <c r="V349" s="19"/>
      <c r="W349" s="19"/>
      <c r="X349" s="19"/>
      <c r="Y349" s="19" t="s">
        <v>74</v>
      </c>
      <c r="Z349" s="19"/>
      <c r="AA349" s="19"/>
      <c r="AB349" s="19"/>
      <c r="AC349" s="19"/>
      <c r="AD349" s="19"/>
      <c r="AE349" s="19"/>
      <c r="AF349" s="19"/>
      <c r="AG349" s="19"/>
      <c r="AH349" s="19"/>
      <c r="AI349" s="19"/>
      <c r="AJ349" s="19" t="s">
        <v>70</v>
      </c>
      <c r="AK349" s="19"/>
      <c r="AL349" s="19"/>
      <c r="AM349" s="19"/>
      <c r="AN349" s="19"/>
      <c r="AO349" s="19"/>
      <c r="AP349" s="19"/>
      <c r="AQ349" s="19" t="s">
        <v>46</v>
      </c>
      <c r="AS349" s="19"/>
      <c r="AT349" s="19"/>
      <c r="AU349" s="19"/>
      <c r="AV349" s="19"/>
      <c r="AW349" s="19"/>
      <c r="AX349" s="19"/>
      <c r="AY349" s="19"/>
      <c r="AZ349" s="19"/>
      <c r="BA349" s="19"/>
    </row>
    <row r="350" spans="3:55" s="18" customFormat="1" ht="10.5" customHeight="1" x14ac:dyDescent="0.15">
      <c r="AS350" s="19"/>
    </row>
    <row r="351" spans="3:55" s="18" customFormat="1" ht="26.25" customHeight="1" x14ac:dyDescent="0.15">
      <c r="D351" s="18" t="s">
        <v>105</v>
      </c>
      <c r="L351" s="145"/>
      <c r="M351" s="146"/>
      <c r="O351" s="19" t="s">
        <v>71</v>
      </c>
      <c r="P351" s="19"/>
      <c r="Q351" s="19"/>
      <c r="R351" s="19"/>
      <c r="S351" s="19"/>
      <c r="T351" s="19"/>
      <c r="U351" s="19"/>
      <c r="V351" s="19"/>
      <c r="W351" s="19"/>
      <c r="X351" s="19"/>
      <c r="Y351" s="19" t="s">
        <v>73</v>
      </c>
      <c r="Z351" s="19"/>
      <c r="AA351" s="19"/>
      <c r="AB351" s="19"/>
      <c r="AC351" s="19"/>
      <c r="AD351" s="19"/>
      <c r="AE351" s="19"/>
      <c r="AF351" s="19"/>
      <c r="AG351" s="19"/>
      <c r="AH351" s="19"/>
      <c r="AI351" s="19"/>
      <c r="AJ351" s="19" t="s">
        <v>70</v>
      </c>
      <c r="AK351" s="19"/>
      <c r="AL351" s="19"/>
      <c r="AM351" s="19"/>
      <c r="AN351" s="19"/>
      <c r="AO351" s="19"/>
      <c r="AP351" s="19"/>
      <c r="AQ351" s="19" t="s">
        <v>45</v>
      </c>
      <c r="AS351" s="19"/>
      <c r="AT351" s="19"/>
      <c r="AU351" s="19"/>
      <c r="AV351" s="19"/>
      <c r="AW351" s="19"/>
      <c r="AX351" s="19"/>
      <c r="AY351" s="19"/>
      <c r="AZ351" s="19"/>
      <c r="BA351" s="19"/>
      <c r="BB351" s="19"/>
      <c r="BC351" s="19"/>
    </row>
    <row r="352" spans="3:55" ht="7.5" customHeight="1" x14ac:dyDescent="0.15">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row>
    <row r="353" spans="3:55" s="18" customFormat="1" ht="7.5" customHeight="1" x14ac:dyDescent="0.15">
      <c r="AL353" s="19"/>
    </row>
    <row r="354" spans="3:55" s="18" customFormat="1" ht="26.25" customHeight="1" x14ac:dyDescent="0.15">
      <c r="D354" s="18" t="s">
        <v>7</v>
      </c>
      <c r="L354" s="145"/>
      <c r="M354" s="146"/>
      <c r="O354" s="19" t="s">
        <v>71</v>
      </c>
      <c r="P354" s="19"/>
      <c r="Q354" s="19"/>
      <c r="R354" s="19"/>
      <c r="S354" s="19"/>
      <c r="T354" s="19"/>
      <c r="U354" s="19"/>
      <c r="V354" s="19"/>
      <c r="W354" s="19"/>
      <c r="X354" s="19"/>
      <c r="Y354" s="19" t="s">
        <v>73</v>
      </c>
      <c r="Z354" s="19"/>
      <c r="AA354" s="19"/>
      <c r="AB354" s="19"/>
      <c r="AC354" s="19"/>
      <c r="AD354" s="19"/>
      <c r="AE354" s="19"/>
      <c r="AF354" s="19"/>
      <c r="AG354" s="19"/>
      <c r="AH354" s="19"/>
      <c r="AI354" s="19"/>
      <c r="AJ354" s="19" t="s">
        <v>70</v>
      </c>
      <c r="AK354" s="19"/>
      <c r="AL354" s="19"/>
      <c r="AM354" s="19"/>
      <c r="AN354" s="19"/>
      <c r="AO354" s="19"/>
      <c r="AP354" s="19"/>
      <c r="AQ354" s="19" t="s">
        <v>45</v>
      </c>
      <c r="AS354" s="19"/>
      <c r="AT354" s="19"/>
      <c r="AU354" s="19"/>
      <c r="AV354" s="19"/>
      <c r="AW354" s="19"/>
      <c r="AX354" s="19"/>
      <c r="AY354" s="19"/>
      <c r="AZ354" s="19"/>
      <c r="BA354" s="19"/>
      <c r="BB354" s="19"/>
      <c r="BC354" s="19"/>
    </row>
    <row r="355" spans="3:55" ht="7.5" customHeight="1" x14ac:dyDescent="0.15">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row>
    <row r="356" spans="3:55" s="18" customFormat="1" ht="7.5" customHeight="1" x14ac:dyDescent="0.15"/>
    <row r="357" spans="3:55" s="18" customFormat="1" ht="26.25" customHeight="1" x14ac:dyDescent="0.15">
      <c r="D357" s="33" t="s">
        <v>96</v>
      </c>
      <c r="E357" s="33"/>
      <c r="F357" s="34"/>
      <c r="G357" s="34"/>
      <c r="H357" s="34"/>
      <c r="I357" s="34"/>
      <c r="J357" s="34"/>
      <c r="L357" s="145"/>
      <c r="M357" s="146"/>
      <c r="O357" s="19" t="s">
        <v>71</v>
      </c>
      <c r="P357" s="19"/>
      <c r="Q357" s="19"/>
      <c r="R357" s="19"/>
      <c r="S357" s="19"/>
      <c r="T357" s="19"/>
      <c r="U357" s="19"/>
      <c r="V357" s="19"/>
      <c r="W357" s="19"/>
      <c r="X357" s="19"/>
      <c r="Y357" s="19" t="s">
        <v>73</v>
      </c>
      <c r="Z357" s="19"/>
      <c r="AA357" s="19"/>
      <c r="AB357" s="19"/>
      <c r="AC357" s="19"/>
      <c r="AD357" s="19"/>
      <c r="AE357" s="19"/>
      <c r="AF357" s="19"/>
      <c r="AG357" s="19"/>
      <c r="AH357" s="19"/>
      <c r="AI357" s="19"/>
      <c r="AJ357" s="19" t="s">
        <v>70</v>
      </c>
      <c r="AK357" s="19"/>
      <c r="AL357" s="19"/>
      <c r="AM357" s="19"/>
      <c r="AN357" s="19"/>
      <c r="AO357" s="19"/>
      <c r="AP357" s="19"/>
      <c r="AQ357" s="19" t="s">
        <v>45</v>
      </c>
      <c r="AS357" s="19"/>
      <c r="AT357" s="19"/>
    </row>
    <row r="358" spans="3:55" ht="7.5" customHeight="1" x14ac:dyDescent="0.15">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row>
    <row r="359" spans="3:55" s="18" customFormat="1" ht="6" customHeight="1" x14ac:dyDescent="0.15"/>
    <row r="360" spans="3:55" s="18" customFormat="1" ht="20.25" customHeight="1" x14ac:dyDescent="0.15">
      <c r="D360" s="34" t="s">
        <v>214</v>
      </c>
      <c r="E360" s="34"/>
      <c r="F360" s="34"/>
      <c r="G360" s="34"/>
      <c r="H360" s="34"/>
      <c r="I360" s="34"/>
      <c r="J360" s="34"/>
      <c r="L360" s="35"/>
      <c r="M360" s="35"/>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S360" s="19"/>
      <c r="AT360" s="19"/>
    </row>
    <row r="361" spans="3:55" s="18" customFormat="1" ht="15" customHeight="1" x14ac:dyDescent="0.15"/>
    <row r="362" spans="3:55" s="88" customFormat="1" ht="13.5" customHeight="1" x14ac:dyDescent="0.15">
      <c r="D362" s="147" t="s">
        <v>190</v>
      </c>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row>
    <row r="363" spans="3:55" s="88" customFormat="1" ht="13.5" customHeight="1" x14ac:dyDescent="0.15">
      <c r="D363" s="156" t="s">
        <v>265</v>
      </c>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c r="AH363" s="156"/>
      <c r="AI363" s="156"/>
      <c r="AJ363" s="156"/>
      <c r="AK363" s="156"/>
      <c r="AL363" s="156"/>
      <c r="AM363" s="156"/>
      <c r="AN363" s="156"/>
      <c r="AO363" s="156"/>
      <c r="AP363" s="156"/>
      <c r="AQ363" s="156"/>
      <c r="AR363" s="156"/>
      <c r="AS363" s="156"/>
    </row>
    <row r="364" spans="3:55" s="88" customFormat="1" ht="13.5" customHeight="1" x14ac:dyDescent="0.15">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row>
    <row r="365" spans="3:55" s="18" customFormat="1" ht="13.5" customHeight="1" x14ac:dyDescent="0.15">
      <c r="C365" s="36" t="s">
        <v>95</v>
      </c>
      <c r="D365" s="153"/>
      <c r="E365" s="153"/>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37"/>
    </row>
    <row r="366" spans="3:55" s="18" customFormat="1" ht="13.5" customHeight="1" x14ac:dyDescent="0.15">
      <c r="C366" s="3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37"/>
    </row>
    <row r="367" spans="3:55" s="18" customFormat="1" ht="13.5" customHeight="1" x14ac:dyDescent="0.15">
      <c r="C367" s="3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37"/>
    </row>
    <row r="368" spans="3:55" s="18" customFormat="1" ht="13.5" customHeight="1" x14ac:dyDescent="0.15">
      <c r="C368" s="3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37"/>
    </row>
    <row r="369" spans="1:54" s="18" customFormat="1" ht="13.5" customHeight="1" x14ac:dyDescent="0.15">
      <c r="C369" s="3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37"/>
    </row>
    <row r="370" spans="1:54" s="18" customFormat="1" ht="24" customHeight="1" x14ac:dyDescent="0.15">
      <c r="AL370" s="19"/>
    </row>
    <row r="371" spans="1:54" s="18" customFormat="1" ht="20.25" customHeight="1" x14ac:dyDescent="0.15">
      <c r="A371" s="2"/>
      <c r="C371" s="41" t="s">
        <v>225</v>
      </c>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8"/>
      <c r="AU371" s="2"/>
    </row>
    <row r="372" spans="1:54" s="18" customFormat="1" ht="20.25" customHeight="1" x14ac:dyDescent="0.15">
      <c r="A372" s="2"/>
      <c r="C372" s="49" t="s">
        <v>270</v>
      </c>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1"/>
      <c r="AU372" s="2"/>
    </row>
    <row r="373" spans="1:54" s="18" customFormat="1" ht="17.25" customHeight="1" x14ac:dyDescent="0.15">
      <c r="A373" s="2"/>
      <c r="B373" s="2"/>
      <c r="C373" s="2"/>
      <c r="D373" s="2"/>
      <c r="E373" s="2"/>
      <c r="F373" s="2"/>
      <c r="G373" s="2"/>
      <c r="H373" s="2"/>
      <c r="I373" s="2"/>
      <c r="J373" s="2"/>
      <c r="L373" s="90"/>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row>
    <row r="374" spans="1:54" s="18" customFormat="1" x14ac:dyDescent="0.15">
      <c r="D374" s="18" t="s">
        <v>3</v>
      </c>
      <c r="L374" s="31"/>
      <c r="M374" s="31"/>
    </row>
    <row r="375" spans="1:54" s="18" customFormat="1" ht="18" customHeight="1" x14ac:dyDescent="0.15">
      <c r="L375" s="32" t="s">
        <v>8</v>
      </c>
      <c r="M375" s="32"/>
      <c r="AA375" s="133" t="str">
        <f>IF(AND($L376=1,$AA$376=""),"↓書類名もお答えください","")</f>
        <v/>
      </c>
    </row>
    <row r="376" spans="1:54" s="18" customFormat="1" ht="26.25" customHeight="1" x14ac:dyDescent="0.15">
      <c r="D376" s="18" t="s">
        <v>104</v>
      </c>
      <c r="L376" s="145"/>
      <c r="M376" s="146"/>
      <c r="O376" s="19" t="s">
        <v>288</v>
      </c>
      <c r="AA376" s="155"/>
      <c r="AB376" s="155"/>
      <c r="AC376" s="155"/>
      <c r="AD376" s="155"/>
      <c r="AE376" s="155"/>
      <c r="AF376" s="155"/>
      <c r="AG376" s="155"/>
      <c r="AH376" s="155"/>
      <c r="AI376" s="19" t="s">
        <v>226</v>
      </c>
      <c r="AJ376" s="19"/>
      <c r="AK376" s="19" t="s">
        <v>53</v>
      </c>
      <c r="AL376" s="19"/>
      <c r="AM376" s="19"/>
      <c r="AN376" s="19"/>
      <c r="AO376" s="19"/>
      <c r="AP376" s="19"/>
      <c r="AQ376" s="19"/>
      <c r="AR376" s="19" t="s">
        <v>48</v>
      </c>
      <c r="AT376" s="19"/>
      <c r="AU376" s="19"/>
      <c r="AV376" s="19"/>
      <c r="AW376" s="19"/>
      <c r="AX376" s="19"/>
      <c r="AY376" s="19"/>
      <c r="AZ376" s="19"/>
      <c r="BA376" s="19"/>
      <c r="BB376" s="19"/>
    </row>
    <row r="377" spans="1:54" s="18" customFormat="1" ht="17.25" customHeight="1" x14ac:dyDescent="0.15">
      <c r="AA377" s="133" t="str">
        <f>IF(AND($L378=1,$AA$378=""),"↓書類名もお答えください","")</f>
        <v/>
      </c>
      <c r="AR377" s="19"/>
    </row>
    <row r="378" spans="1:54" s="18" customFormat="1" ht="26.25" customHeight="1" x14ac:dyDescent="0.15">
      <c r="D378" s="18" t="s">
        <v>105</v>
      </c>
      <c r="L378" s="145"/>
      <c r="M378" s="146"/>
      <c r="O378" s="19" t="s">
        <v>288</v>
      </c>
      <c r="AA378" s="155"/>
      <c r="AB378" s="155"/>
      <c r="AC378" s="155"/>
      <c r="AD378" s="155"/>
      <c r="AE378" s="155"/>
      <c r="AF378" s="155"/>
      <c r="AG378" s="155"/>
      <c r="AH378" s="155"/>
      <c r="AI378" s="19" t="s">
        <v>84</v>
      </c>
      <c r="AJ378" s="19"/>
      <c r="AK378" s="19" t="s">
        <v>53</v>
      </c>
      <c r="AL378" s="19"/>
      <c r="AM378" s="19"/>
      <c r="AN378" s="19"/>
      <c r="AO378" s="19"/>
      <c r="AP378" s="19"/>
      <c r="AQ378" s="19"/>
      <c r="AR378" s="19" t="s">
        <v>48</v>
      </c>
      <c r="AT378" s="19"/>
      <c r="AU378" s="19"/>
      <c r="AV378" s="19"/>
      <c r="AW378" s="19"/>
      <c r="AX378" s="19"/>
      <c r="AY378" s="19"/>
      <c r="AZ378" s="19"/>
      <c r="BA378" s="19"/>
      <c r="BB378" s="19"/>
    </row>
    <row r="379" spans="1:54" ht="7.5" customHeight="1" x14ac:dyDescent="0.15">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row>
    <row r="380" spans="1:54" s="18" customFormat="1" ht="17.25" customHeight="1" x14ac:dyDescent="0.15">
      <c r="AA380" s="133" t="str">
        <f>IF(AND($L381=1,$AA$381=""),"↓書類名もお答えください","")</f>
        <v/>
      </c>
      <c r="AK380" s="19"/>
    </row>
    <row r="381" spans="1:54" s="18" customFormat="1" ht="26.25" customHeight="1" x14ac:dyDescent="0.15">
      <c r="D381" s="18" t="s">
        <v>7</v>
      </c>
      <c r="L381" s="145"/>
      <c r="M381" s="146"/>
      <c r="O381" s="19" t="s">
        <v>288</v>
      </c>
      <c r="AA381" s="155"/>
      <c r="AB381" s="155"/>
      <c r="AC381" s="155"/>
      <c r="AD381" s="155"/>
      <c r="AE381" s="155"/>
      <c r="AF381" s="155"/>
      <c r="AG381" s="155"/>
      <c r="AH381" s="155"/>
      <c r="AI381" s="19" t="s">
        <v>84</v>
      </c>
      <c r="AJ381" s="19"/>
      <c r="AK381" s="19" t="s">
        <v>53</v>
      </c>
      <c r="AL381" s="19"/>
      <c r="AM381" s="19"/>
      <c r="AN381" s="19"/>
      <c r="AO381" s="19"/>
      <c r="AP381" s="19"/>
      <c r="AQ381" s="19"/>
      <c r="AR381" s="19" t="s">
        <v>48</v>
      </c>
      <c r="AT381" s="19"/>
      <c r="AU381" s="19"/>
      <c r="AV381" s="19"/>
      <c r="AW381" s="19"/>
      <c r="AX381" s="19"/>
      <c r="AY381" s="19"/>
      <c r="AZ381" s="19"/>
      <c r="BA381" s="19"/>
      <c r="BB381" s="19"/>
    </row>
    <row r="382" spans="1:54" ht="7.5" customHeight="1" x14ac:dyDescent="0.15">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row>
    <row r="383" spans="1:54" s="18" customFormat="1" ht="17.25" customHeight="1" x14ac:dyDescent="0.15">
      <c r="AA383" s="133" t="str">
        <f>IF(AND($L384=1,$AA$384=""),"↓書類名もお答えください","")</f>
        <v/>
      </c>
    </row>
    <row r="384" spans="1:54" s="18" customFormat="1" ht="26.25" customHeight="1" x14ac:dyDescent="0.15">
      <c r="D384" s="33" t="s">
        <v>96</v>
      </c>
      <c r="E384" s="33"/>
      <c r="F384" s="34"/>
      <c r="G384" s="34"/>
      <c r="H384" s="34"/>
      <c r="I384" s="34"/>
      <c r="J384" s="34"/>
      <c r="L384" s="145"/>
      <c r="M384" s="146"/>
      <c r="O384" s="19" t="s">
        <v>288</v>
      </c>
      <c r="AA384" s="155"/>
      <c r="AB384" s="155"/>
      <c r="AC384" s="155"/>
      <c r="AD384" s="155"/>
      <c r="AE384" s="155"/>
      <c r="AF384" s="155"/>
      <c r="AG384" s="155"/>
      <c r="AH384" s="155"/>
      <c r="AI384" s="19" t="s">
        <v>84</v>
      </c>
      <c r="AJ384" s="19"/>
      <c r="AK384" s="19" t="s">
        <v>53</v>
      </c>
      <c r="AL384" s="19"/>
      <c r="AM384" s="19"/>
      <c r="AN384" s="19"/>
      <c r="AO384" s="19"/>
      <c r="AP384" s="19"/>
      <c r="AQ384" s="19"/>
      <c r="AR384" s="19" t="s">
        <v>48</v>
      </c>
      <c r="AT384" s="19"/>
    </row>
    <row r="385" spans="2:46" ht="7.5" customHeight="1" x14ac:dyDescent="0.15">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row>
    <row r="386" spans="2:46" s="18" customFormat="1" ht="6" customHeight="1" x14ac:dyDescent="0.15"/>
    <row r="387" spans="2:46" s="18" customFormat="1" ht="20.25" customHeight="1" x14ac:dyDescent="0.15">
      <c r="D387" s="34" t="s">
        <v>214</v>
      </c>
      <c r="E387" s="34"/>
      <c r="F387" s="34"/>
      <c r="G387" s="34"/>
      <c r="H387" s="34"/>
      <c r="I387" s="34"/>
      <c r="J387" s="34"/>
      <c r="L387" s="35"/>
      <c r="M387" s="35"/>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S387" s="19"/>
      <c r="AT387" s="19"/>
    </row>
    <row r="388" spans="2:46" ht="24" customHeight="1" x14ac:dyDescent="0.15">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row>
    <row r="389" spans="2:46" ht="24" customHeight="1" x14ac:dyDescent="0.15">
      <c r="C389" s="27" t="s">
        <v>227</v>
      </c>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9"/>
    </row>
    <row r="390" spans="2:46" s="18" customFormat="1" ht="11.25" customHeight="1" x14ac:dyDescent="0.15"/>
    <row r="391" spans="2:46" s="88" customFormat="1" ht="13.5" customHeight="1" x14ac:dyDescent="0.15">
      <c r="D391" s="156" t="s">
        <v>292</v>
      </c>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c r="AJ391" s="156"/>
      <c r="AK391" s="156"/>
      <c r="AL391" s="156"/>
      <c r="AM391" s="156"/>
      <c r="AN391" s="156"/>
      <c r="AO391" s="156"/>
      <c r="AP391" s="156"/>
      <c r="AQ391" s="156"/>
      <c r="AR391" s="156"/>
      <c r="AS391" s="156"/>
    </row>
    <row r="392" spans="2:46" s="88" customFormat="1" ht="13.5" customHeight="1" x14ac:dyDescent="0.15">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c r="AR392" s="157"/>
      <c r="AS392" s="157"/>
    </row>
    <row r="393" spans="2:46" s="18" customFormat="1" ht="13.5" customHeight="1" x14ac:dyDescent="0.15">
      <c r="C393" s="36" t="s">
        <v>95</v>
      </c>
      <c r="D393" s="153"/>
      <c r="E393" s="153"/>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37"/>
    </row>
    <row r="394" spans="2:46" s="18" customFormat="1" ht="13.5" customHeight="1" x14ac:dyDescent="0.15">
      <c r="C394" s="3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37"/>
    </row>
    <row r="395" spans="2:46" s="18" customFormat="1" ht="13.5" customHeight="1" x14ac:dyDescent="0.15">
      <c r="C395" s="3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37"/>
    </row>
    <row r="396" spans="2:46" s="18" customFormat="1" ht="13.5" customHeight="1" x14ac:dyDescent="0.15">
      <c r="C396" s="3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37"/>
    </row>
    <row r="397" spans="2:46" s="18" customFormat="1" ht="13.5" customHeight="1" x14ac:dyDescent="0.15">
      <c r="C397" s="3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37"/>
    </row>
    <row r="398" spans="2:46" ht="15" customHeight="1" x14ac:dyDescent="0.15">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row>
    <row r="399" spans="2:46" ht="30" customHeight="1" x14ac:dyDescent="0.15">
      <c r="B399" s="22" t="s">
        <v>54</v>
      </c>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row>
    <row r="400" spans="2:46" ht="24" customHeight="1" x14ac:dyDescent="0.15">
      <c r="B400" s="18"/>
      <c r="C400" s="27" t="s">
        <v>228</v>
      </c>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9"/>
    </row>
    <row r="401" spans="1:47" s="18" customFormat="1" ht="12" customHeight="1" x14ac:dyDescent="0.15"/>
    <row r="402" spans="1:47" s="18" customFormat="1" x14ac:dyDescent="0.15">
      <c r="D402" s="32" t="s">
        <v>8</v>
      </c>
      <c r="E402" s="32"/>
    </row>
    <row r="403" spans="1:47" s="18" customFormat="1" ht="26.25" customHeight="1" x14ac:dyDescent="0.15">
      <c r="D403" s="145"/>
      <c r="E403" s="146"/>
      <c r="G403" s="19" t="s">
        <v>9</v>
      </c>
      <c r="H403" s="19"/>
      <c r="I403" s="19"/>
      <c r="J403" s="19"/>
      <c r="K403" s="19"/>
      <c r="L403" s="19" t="s">
        <v>13</v>
      </c>
      <c r="M403" s="19"/>
      <c r="N403" s="19"/>
      <c r="O403" s="19"/>
      <c r="P403" s="19"/>
      <c r="Q403" s="19"/>
      <c r="R403" s="19"/>
      <c r="S403" s="19"/>
      <c r="T403" s="19" t="s">
        <v>14</v>
      </c>
      <c r="U403" s="19"/>
      <c r="V403" s="19"/>
      <c r="W403" s="19"/>
      <c r="X403" s="19"/>
      <c r="Y403" s="19"/>
      <c r="Z403" s="19"/>
      <c r="AA403" s="19" t="s">
        <v>12</v>
      </c>
      <c r="AB403" s="19"/>
      <c r="AC403" s="19"/>
      <c r="AD403" s="19"/>
      <c r="AE403" s="19"/>
      <c r="AF403" s="19"/>
      <c r="AG403" s="19"/>
      <c r="AH403" s="19"/>
      <c r="AI403" s="19" t="s">
        <v>15</v>
      </c>
      <c r="AJ403" s="19"/>
      <c r="AK403" s="19"/>
      <c r="AL403" s="19"/>
      <c r="AM403" s="19"/>
      <c r="AN403" s="19"/>
      <c r="AO403" s="19"/>
      <c r="AP403" s="19"/>
      <c r="AQ403" s="19"/>
    </row>
    <row r="404" spans="1:47" s="18" customFormat="1" ht="19.5" customHeight="1" x14ac:dyDescent="0.15">
      <c r="A404" s="2"/>
      <c r="B404" s="2"/>
      <c r="C404" s="2"/>
      <c r="D404" s="2"/>
      <c r="E404" s="133" t="str">
        <f>IF(OR($D403=1,$D403=2,$D403=3),"→　Ｑ１８　へ","")</f>
        <v/>
      </c>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row>
    <row r="405" spans="1:47" ht="20.25" customHeight="1" x14ac:dyDescent="0.15">
      <c r="C405" s="41" t="s">
        <v>229</v>
      </c>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3"/>
    </row>
    <row r="406" spans="1:47" ht="20.25" customHeight="1" x14ac:dyDescent="0.15">
      <c r="C406" s="49" t="s">
        <v>111</v>
      </c>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3"/>
    </row>
    <row r="407" spans="1:47" ht="18" customHeight="1" x14ac:dyDescent="0.15">
      <c r="D407" s="136" t="str">
        <f>IF(AND(OR(D403=4,D403=5),AND(D408="",R408="",AF408="",D410="",R410="")),"↓該当するものすべてにチェックしてください","")</f>
        <v/>
      </c>
    </row>
    <row r="408" spans="1:47" s="18" customFormat="1" ht="26.25" customHeight="1" x14ac:dyDescent="0.15">
      <c r="D408" s="158"/>
      <c r="E408" s="158"/>
      <c r="F408" s="19"/>
      <c r="G408" s="19" t="s">
        <v>75</v>
      </c>
      <c r="R408" s="158"/>
      <c r="S408" s="158"/>
      <c r="T408" s="19"/>
      <c r="U408" s="19" t="s">
        <v>11</v>
      </c>
      <c r="AF408" s="158"/>
      <c r="AG408" s="158"/>
      <c r="AH408" s="19"/>
      <c r="AI408" s="19" t="s">
        <v>76</v>
      </c>
    </row>
    <row r="409" spans="1:47" s="18" customFormat="1" x14ac:dyDescent="0.15"/>
    <row r="410" spans="1:47" s="18" customFormat="1" ht="26.25" customHeight="1" x14ac:dyDescent="0.15">
      <c r="D410" s="158"/>
      <c r="E410" s="158"/>
      <c r="F410" s="19"/>
      <c r="G410" s="19" t="s">
        <v>102</v>
      </c>
      <c r="R410" s="158"/>
      <c r="S410" s="158"/>
      <c r="T410" s="19"/>
      <c r="U410" s="19" t="s">
        <v>10</v>
      </c>
      <c r="X410" s="185" t="str">
        <f>IF(AND($R$410&lt;&gt;"",$D$413=""),"↓その他の内容をご記入ください","")</f>
        <v/>
      </c>
      <c r="Y410" s="185"/>
      <c r="Z410" s="185"/>
      <c r="AA410" s="185"/>
      <c r="AB410" s="185"/>
      <c r="AC410" s="185"/>
      <c r="AD410" s="185"/>
      <c r="AE410" s="185"/>
      <c r="AF410" s="185"/>
      <c r="AG410" s="185"/>
      <c r="AH410" s="185"/>
      <c r="AI410" s="185"/>
      <c r="AJ410" s="185"/>
    </row>
    <row r="411" spans="1:47" s="18" customFormat="1" ht="13.5" customHeight="1" x14ac:dyDescent="0.15"/>
    <row r="412" spans="1:47" s="18" customFormat="1" ht="13.5" customHeight="1" x14ac:dyDescent="0.15">
      <c r="D412" s="18" t="s">
        <v>169</v>
      </c>
    </row>
    <row r="413" spans="1:47" s="18" customFormat="1" ht="13.5" customHeight="1" x14ac:dyDescent="0.15">
      <c r="C413" s="36" t="s">
        <v>95</v>
      </c>
      <c r="D413" s="153"/>
      <c r="E413" s="153"/>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37"/>
    </row>
    <row r="414" spans="1:47" s="18" customFormat="1" ht="13.5" customHeight="1" x14ac:dyDescent="0.15">
      <c r="C414" s="3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37"/>
    </row>
    <row r="415" spans="1:47" s="18" customFormat="1" ht="13.5" customHeight="1" x14ac:dyDescent="0.15">
      <c r="C415" s="3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37"/>
    </row>
    <row r="416" spans="1:47" s="18" customFormat="1" ht="13.5" customHeight="1" x14ac:dyDescent="0.15">
      <c r="C416" s="3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37"/>
    </row>
    <row r="417" spans="1:47" s="18" customFormat="1" ht="13.5" customHeight="1" x14ac:dyDescent="0.15">
      <c r="C417" s="3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37"/>
    </row>
    <row r="418" spans="1:47" ht="24" customHeight="1" x14ac:dyDescent="0.15">
      <c r="B418" s="18"/>
      <c r="C418" s="27" t="s">
        <v>230</v>
      </c>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54"/>
    </row>
    <row r="419" spans="1:47" s="18" customFormat="1" ht="12" customHeight="1" x14ac:dyDescent="0.15"/>
    <row r="420" spans="1:47" s="18" customFormat="1" x14ac:dyDescent="0.15">
      <c r="D420" s="32" t="s">
        <v>8</v>
      </c>
      <c r="E420" s="32"/>
    </row>
    <row r="421" spans="1:47" s="18" customFormat="1" ht="26.25" customHeight="1" x14ac:dyDescent="0.15">
      <c r="D421" s="145"/>
      <c r="E421" s="146"/>
      <c r="G421" s="19" t="s">
        <v>9</v>
      </c>
      <c r="H421" s="19"/>
      <c r="I421" s="19"/>
      <c r="J421" s="19"/>
      <c r="K421" s="19"/>
      <c r="L421" s="19" t="s">
        <v>13</v>
      </c>
      <c r="M421" s="19"/>
      <c r="N421" s="19"/>
      <c r="O421" s="19"/>
      <c r="P421" s="19"/>
      <c r="Q421" s="19"/>
      <c r="R421" s="19"/>
      <c r="S421" s="19"/>
      <c r="T421" s="19" t="s">
        <v>14</v>
      </c>
      <c r="U421" s="19"/>
      <c r="V421" s="19"/>
      <c r="W421" s="19"/>
      <c r="X421" s="19"/>
      <c r="Y421" s="19"/>
      <c r="Z421" s="19"/>
      <c r="AA421" s="19" t="s">
        <v>12</v>
      </c>
      <c r="AB421" s="19"/>
      <c r="AC421" s="19"/>
      <c r="AD421" s="19"/>
      <c r="AE421" s="19"/>
      <c r="AF421" s="19"/>
      <c r="AG421" s="19"/>
      <c r="AH421" s="19"/>
      <c r="AI421" s="19" t="s">
        <v>15</v>
      </c>
      <c r="AJ421" s="19"/>
      <c r="AK421" s="19"/>
      <c r="AL421" s="19"/>
      <c r="AM421" s="19"/>
      <c r="AN421" s="19"/>
      <c r="AO421" s="19"/>
    </row>
    <row r="422" spans="1:47" ht="27" customHeight="1" x14ac:dyDescent="0.15">
      <c r="E422" s="133" t="str">
        <f>IF(OR($D421=1,$D421=2,$D421=3),"→　Ｑ２０　へ","")</f>
        <v/>
      </c>
    </row>
    <row r="423" spans="1:47" ht="20.25" customHeight="1" x14ac:dyDescent="0.15">
      <c r="C423" s="41" t="s">
        <v>231</v>
      </c>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3"/>
    </row>
    <row r="424" spans="1:47" ht="20.25" customHeight="1" x14ac:dyDescent="0.15">
      <c r="C424" s="49" t="s">
        <v>111</v>
      </c>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3"/>
    </row>
    <row r="425" spans="1:47" s="18" customFormat="1" ht="18" customHeight="1" x14ac:dyDescent="0.15">
      <c r="A425" s="2"/>
      <c r="B425" s="2"/>
      <c r="C425" s="2"/>
      <c r="D425" s="136" t="str">
        <f>IF(AND(OR(D421=4,D421=5),AND(D426="",Q426="",AD426="",D428="",Q428="",AD428="")),"↓該当するものすべてにチェックしてください","")</f>
        <v/>
      </c>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row>
    <row r="426" spans="1:47" s="18" customFormat="1" ht="26.25" customHeight="1" x14ac:dyDescent="0.15">
      <c r="D426" s="158"/>
      <c r="E426" s="158"/>
      <c r="G426" s="19" t="s">
        <v>77</v>
      </c>
      <c r="Q426" s="158"/>
      <c r="R426" s="158"/>
      <c r="T426" s="19" t="s">
        <v>78</v>
      </c>
      <c r="AD426" s="158"/>
      <c r="AE426" s="158"/>
      <c r="AG426" s="19" t="s">
        <v>153</v>
      </c>
    </row>
    <row r="427" spans="1:47" s="18" customFormat="1" ht="13.5" customHeight="1" x14ac:dyDescent="0.15"/>
    <row r="428" spans="1:47" s="18" customFormat="1" ht="26.25" customHeight="1" x14ac:dyDescent="0.15">
      <c r="D428" s="158"/>
      <c r="E428" s="158"/>
      <c r="G428" s="19" t="s">
        <v>103</v>
      </c>
      <c r="Q428" s="158"/>
      <c r="R428" s="158"/>
      <c r="T428" s="19" t="s">
        <v>79</v>
      </c>
      <c r="AD428" s="158"/>
      <c r="AE428" s="158"/>
      <c r="AG428" s="19" t="s">
        <v>10</v>
      </c>
    </row>
    <row r="429" spans="1:47" s="18" customFormat="1" ht="18"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185" t="str">
        <f>IF(AND($AD$428&lt;&gt;"",$D$431=""),"↓その他の内容をご記入ください","")</f>
        <v/>
      </c>
      <c r="AG429" s="185"/>
      <c r="AH429" s="185"/>
      <c r="AI429" s="185"/>
      <c r="AJ429" s="185"/>
      <c r="AK429" s="185"/>
      <c r="AL429" s="185"/>
      <c r="AM429" s="185"/>
      <c r="AN429" s="185"/>
      <c r="AO429" s="185"/>
      <c r="AP429" s="185"/>
      <c r="AQ429" s="185"/>
      <c r="AR429" s="185"/>
      <c r="AS429" s="2"/>
      <c r="AT429" s="2"/>
      <c r="AU429" s="2"/>
    </row>
    <row r="430" spans="1:47" s="18" customFormat="1" ht="13.5" customHeight="1" x14ac:dyDescent="0.15">
      <c r="D430" s="18" t="s">
        <v>169</v>
      </c>
    </row>
    <row r="431" spans="1:47" s="18" customFormat="1" ht="13.5" customHeight="1" x14ac:dyDescent="0.15">
      <c r="C431" s="36" t="s">
        <v>95</v>
      </c>
      <c r="D431" s="153"/>
      <c r="E431" s="153"/>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37"/>
    </row>
    <row r="432" spans="1:47" s="18" customFormat="1" ht="13.5" customHeight="1" x14ac:dyDescent="0.15">
      <c r="C432" s="3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37"/>
    </row>
    <row r="433" spans="2:49" s="18" customFormat="1" ht="13.5" customHeight="1" x14ac:dyDescent="0.15">
      <c r="C433" s="3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37"/>
    </row>
    <row r="434" spans="2:49" s="18" customFormat="1" ht="13.5" customHeight="1" x14ac:dyDescent="0.15">
      <c r="C434" s="3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37"/>
    </row>
    <row r="435" spans="2:49" s="18" customFormat="1" ht="13.5" customHeight="1" x14ac:dyDescent="0.15">
      <c r="C435" s="3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37"/>
    </row>
    <row r="436" spans="2:49" ht="30" customHeight="1" x14ac:dyDescent="0.15"/>
    <row r="437" spans="2:49" ht="30" customHeight="1" x14ac:dyDescent="0.15">
      <c r="B437" s="22" t="s">
        <v>55</v>
      </c>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row>
    <row r="438" spans="2:49" ht="20.25" customHeight="1" x14ac:dyDescent="0.15">
      <c r="B438" s="18"/>
      <c r="C438" s="64" t="s">
        <v>232</v>
      </c>
      <c r="D438" s="65"/>
      <c r="E438" s="65"/>
      <c r="F438" s="65"/>
      <c r="G438" s="65"/>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8"/>
    </row>
    <row r="439" spans="2:49" ht="24" customHeight="1" x14ac:dyDescent="0.15">
      <c r="B439" s="18"/>
      <c r="C439" s="84" t="s">
        <v>297</v>
      </c>
      <c r="D439" s="85"/>
      <c r="E439" s="85"/>
      <c r="F439" s="85"/>
      <c r="G439" s="85"/>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1"/>
    </row>
    <row r="440" spans="2:49" ht="18" customHeight="1" x14ac:dyDescent="0.15">
      <c r="C440" s="47"/>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row>
    <row r="441" spans="2:49" s="18" customFormat="1" ht="26.25" customHeight="1" x14ac:dyDescent="0.15">
      <c r="D441" s="158"/>
      <c r="E441" s="158"/>
      <c r="G441" s="19" t="s">
        <v>233</v>
      </c>
      <c r="O441" s="158"/>
      <c r="P441" s="158"/>
      <c r="R441" s="19" t="s">
        <v>234</v>
      </c>
      <c r="Z441" s="158"/>
      <c r="AA441" s="158"/>
      <c r="AC441" s="19" t="s">
        <v>235</v>
      </c>
      <c r="AK441" s="158"/>
      <c r="AL441" s="158"/>
      <c r="AN441" s="19" t="s">
        <v>236</v>
      </c>
    </row>
    <row r="442" spans="2:49" s="18" customFormat="1" x14ac:dyDescent="0.15"/>
    <row r="443" spans="2:49" s="18" customFormat="1" ht="26.25" customHeight="1" x14ac:dyDescent="0.15">
      <c r="D443" s="158"/>
      <c r="E443" s="158"/>
      <c r="G443" s="19" t="s">
        <v>237</v>
      </c>
      <c r="O443" s="158"/>
      <c r="P443" s="158"/>
      <c r="R443" s="19" t="s">
        <v>65</v>
      </c>
      <c r="T443" s="18" t="s">
        <v>83</v>
      </c>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c r="AR443" s="155"/>
      <c r="AS443" s="155"/>
      <c r="AT443" s="114" t="s">
        <v>226</v>
      </c>
    </row>
    <row r="444" spans="2:49" ht="18" customHeight="1" x14ac:dyDescent="0.15">
      <c r="U444" s="140" t="str">
        <f>IF(AND($O$443&lt;&gt;"",$U$443=""),"↑その他の内容をご記入ください","")</f>
        <v/>
      </c>
      <c r="AJ444" s="55"/>
      <c r="AK444" s="55"/>
      <c r="AL444" s="55"/>
      <c r="AM444" s="55"/>
      <c r="AN444" s="55"/>
      <c r="AO444" s="55"/>
      <c r="AP444" s="55"/>
      <c r="AQ444" s="55"/>
      <c r="AR444" s="55"/>
      <c r="AS444" s="55"/>
      <c r="AT444" s="55"/>
      <c r="AU444" s="55"/>
      <c r="AV444" s="55"/>
      <c r="AW444" s="55"/>
    </row>
    <row r="445" spans="2:49" s="18" customFormat="1" ht="13.5" customHeight="1" x14ac:dyDescent="0.15">
      <c r="D445" s="166" t="s">
        <v>172</v>
      </c>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6"/>
      <c r="AL445" s="166"/>
      <c r="AM445" s="166"/>
      <c r="AN445" s="166"/>
      <c r="AO445" s="166"/>
      <c r="AP445" s="166"/>
      <c r="AQ445" s="166"/>
      <c r="AR445" s="166"/>
      <c r="AS445" s="166"/>
    </row>
    <row r="446" spans="2:49" s="18" customFormat="1" ht="13.5" customHeight="1" x14ac:dyDescent="0.15">
      <c r="D446" s="148" t="s">
        <v>268</v>
      </c>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row>
    <row r="447" spans="2:49" s="18" customFormat="1" ht="13.5" customHeight="1" x14ac:dyDescent="0.15">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c r="AL447" s="149"/>
      <c r="AM447" s="149"/>
      <c r="AN447" s="149"/>
      <c r="AO447" s="149"/>
      <c r="AP447" s="149"/>
      <c r="AQ447" s="149"/>
      <c r="AR447" s="149"/>
      <c r="AS447" s="149"/>
    </row>
    <row r="448" spans="2:49" s="18" customFormat="1" ht="13.5" customHeight="1" x14ac:dyDescent="0.15">
      <c r="C448" s="36" t="s">
        <v>95</v>
      </c>
      <c r="D448" s="153"/>
      <c r="E448" s="153"/>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37"/>
    </row>
    <row r="449" spans="2:49" s="18" customFormat="1" ht="13.5" customHeight="1" x14ac:dyDescent="0.15">
      <c r="C449" s="3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37"/>
    </row>
    <row r="450" spans="2:49" s="18" customFormat="1" ht="13.5" customHeight="1" x14ac:dyDescent="0.15">
      <c r="C450" s="3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37"/>
    </row>
    <row r="451" spans="2:49" s="18" customFormat="1" ht="13.5" customHeight="1" x14ac:dyDescent="0.15">
      <c r="C451" s="3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37"/>
    </row>
    <row r="452" spans="2:49" ht="27" customHeight="1" x14ac:dyDescent="0.15"/>
    <row r="453" spans="2:49" ht="24" customHeight="1" x14ac:dyDescent="0.15">
      <c r="B453" s="18"/>
      <c r="C453" s="27" t="s">
        <v>296</v>
      </c>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9"/>
    </row>
    <row r="454" spans="2:49" s="18" customFormat="1" ht="12" customHeight="1" x14ac:dyDescent="0.15"/>
    <row r="455" spans="2:49" s="18" customFormat="1" x14ac:dyDescent="0.15">
      <c r="D455" s="32" t="s">
        <v>8</v>
      </c>
      <c r="E455" s="32"/>
    </row>
    <row r="456" spans="2:49" s="18" customFormat="1" ht="26.25" customHeight="1" x14ac:dyDescent="0.15">
      <c r="D456" s="145"/>
      <c r="E456" s="146"/>
      <c r="G456" s="19" t="s">
        <v>132</v>
      </c>
      <c r="H456" s="19"/>
      <c r="I456" s="19"/>
      <c r="J456" s="19"/>
      <c r="K456" s="19"/>
      <c r="L456" s="19"/>
      <c r="M456" s="19"/>
      <c r="N456" s="19"/>
      <c r="O456" s="19"/>
      <c r="P456" s="19" t="s">
        <v>146</v>
      </c>
      <c r="Q456" s="19"/>
      <c r="R456" s="19"/>
      <c r="S456" s="19"/>
      <c r="T456" s="19"/>
      <c r="U456" s="19"/>
      <c r="V456" s="19"/>
      <c r="W456" s="19"/>
      <c r="X456" s="19"/>
      <c r="Y456" s="19"/>
      <c r="Z456" s="19"/>
      <c r="AA456" s="19"/>
      <c r="AB456" s="19" t="s">
        <v>133</v>
      </c>
      <c r="AC456" s="19"/>
      <c r="AD456" s="19"/>
      <c r="AE456" s="19"/>
      <c r="AF456" s="19"/>
      <c r="AG456" s="19"/>
      <c r="AH456" s="19"/>
      <c r="AI456" s="19"/>
      <c r="AJ456" s="19"/>
      <c r="AK456" s="19" t="s">
        <v>16</v>
      </c>
      <c r="AL456" s="19"/>
      <c r="AM456" s="19"/>
      <c r="AN456" s="19"/>
      <c r="AO456" s="19"/>
      <c r="AP456" s="19"/>
    </row>
    <row r="457" spans="2:49" ht="18" customHeight="1" x14ac:dyDescent="0.15">
      <c r="AI457" s="140" t="str">
        <f>IF(AND($D$456=4,$D$459=""),"↓その他の内容をご記入ください","")</f>
        <v/>
      </c>
      <c r="AJ457" s="55"/>
      <c r="AK457" s="55"/>
      <c r="AL457" s="55"/>
      <c r="AM457" s="55"/>
      <c r="AN457" s="55"/>
      <c r="AO457" s="55"/>
      <c r="AP457" s="55"/>
      <c r="AQ457" s="55"/>
      <c r="AR457" s="55"/>
      <c r="AS457" s="55"/>
      <c r="AT457" s="55"/>
      <c r="AU457" s="55"/>
      <c r="AV457" s="55"/>
      <c r="AW457" s="55"/>
    </row>
    <row r="458" spans="2:49" s="18" customFormat="1" ht="13.5" customHeight="1" x14ac:dyDescent="0.15">
      <c r="D458" s="166" t="s">
        <v>169</v>
      </c>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6"/>
      <c r="AL458" s="166"/>
      <c r="AM458" s="166"/>
      <c r="AN458" s="166"/>
      <c r="AO458" s="166"/>
      <c r="AP458" s="166"/>
      <c r="AQ458" s="166"/>
      <c r="AR458" s="166"/>
      <c r="AS458" s="166"/>
    </row>
    <row r="459" spans="2:49" s="18" customFormat="1" ht="13.5" customHeight="1" x14ac:dyDescent="0.15">
      <c r="C459" s="36" t="s">
        <v>95</v>
      </c>
      <c r="D459" s="153"/>
      <c r="E459" s="153"/>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37"/>
    </row>
    <row r="460" spans="2:49" s="18" customFormat="1" ht="13.5" customHeight="1" x14ac:dyDescent="0.15">
      <c r="C460" s="3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37"/>
    </row>
    <row r="461" spans="2:49" s="18" customFormat="1" ht="13.5" customHeight="1" x14ac:dyDescent="0.15">
      <c r="C461" s="3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37"/>
    </row>
    <row r="462" spans="2:49" s="18" customFormat="1" ht="13.5" customHeight="1" x14ac:dyDescent="0.15">
      <c r="C462" s="3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37"/>
    </row>
    <row r="463" spans="2:49" ht="27" customHeight="1" x14ac:dyDescent="0.15"/>
    <row r="464" spans="2:49" ht="24" customHeight="1" x14ac:dyDescent="0.15">
      <c r="B464" s="18"/>
      <c r="C464" s="56" t="s">
        <v>238</v>
      </c>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9"/>
    </row>
    <row r="465" spans="2:46" s="18" customFormat="1" ht="12" customHeight="1" x14ac:dyDescent="0.15"/>
    <row r="466" spans="2:46" s="18" customFormat="1" x14ac:dyDescent="0.15">
      <c r="D466" s="32" t="s">
        <v>8</v>
      </c>
      <c r="E466" s="32"/>
    </row>
    <row r="467" spans="2:46" s="18" customFormat="1" ht="26.25" customHeight="1" x14ac:dyDescent="0.15">
      <c r="D467" s="145"/>
      <c r="E467" s="146"/>
      <c r="G467" s="19" t="s">
        <v>151</v>
      </c>
      <c r="H467" s="19"/>
      <c r="I467" s="19"/>
      <c r="J467" s="19"/>
      <c r="K467" s="19"/>
      <c r="L467" s="19"/>
      <c r="M467" s="19"/>
      <c r="N467" s="19"/>
      <c r="O467" s="19"/>
      <c r="P467" s="19"/>
      <c r="Q467" s="19" t="s">
        <v>17</v>
      </c>
      <c r="R467" s="19"/>
      <c r="S467" s="19"/>
      <c r="T467" s="19"/>
      <c r="U467" s="19"/>
      <c r="V467" s="19"/>
      <c r="W467" s="19"/>
      <c r="X467" s="19"/>
      <c r="Y467" s="19"/>
      <c r="Z467" s="19"/>
      <c r="AA467" s="19"/>
      <c r="AB467" s="19"/>
      <c r="AC467" s="19"/>
      <c r="AD467" s="19" t="s">
        <v>18</v>
      </c>
      <c r="AE467" s="19"/>
      <c r="AF467" s="19"/>
      <c r="AG467" s="19"/>
      <c r="AH467" s="19"/>
      <c r="AI467" s="19"/>
      <c r="AJ467" s="19"/>
      <c r="AK467" s="19"/>
      <c r="AL467" s="19"/>
      <c r="AM467" s="19" t="s">
        <v>16</v>
      </c>
      <c r="AN467" s="19"/>
      <c r="AO467" s="19"/>
      <c r="AP467" s="19"/>
      <c r="AQ467" s="19"/>
    </row>
    <row r="468" spans="2:46" ht="27" customHeight="1" x14ac:dyDescent="0.15">
      <c r="E468" s="133" t="str">
        <f>IF(OR($D467=2,$D467=3,$D467=4),"→　Ｑ２４　へ","")</f>
        <v/>
      </c>
    </row>
    <row r="469" spans="2:46" ht="20.25" customHeight="1" x14ac:dyDescent="0.15">
      <c r="B469" s="18"/>
      <c r="C469" s="41" t="s">
        <v>239</v>
      </c>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8"/>
    </row>
    <row r="470" spans="2:46" ht="20.25" customHeight="1" x14ac:dyDescent="0.15">
      <c r="C470" s="57" t="s">
        <v>152</v>
      </c>
      <c r="D470" s="58"/>
      <c r="E470" s="58"/>
      <c r="F470" s="59"/>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60"/>
    </row>
    <row r="471" spans="2:46" ht="18" customHeight="1" x14ac:dyDescent="0.15">
      <c r="D471" s="136" t="str">
        <f>IF(AND(D467=1,AND(D472="",O472="",AD472="",D474="",O474="",AD474="",AO474="")),"↓該当するものすべてにチェックしてください","")</f>
        <v/>
      </c>
    </row>
    <row r="472" spans="2:46" s="18" customFormat="1" ht="26.25" customHeight="1" x14ac:dyDescent="0.15">
      <c r="D472" s="158"/>
      <c r="E472" s="158"/>
      <c r="G472" s="19" t="s">
        <v>126</v>
      </c>
      <c r="O472" s="158"/>
      <c r="P472" s="158"/>
      <c r="R472" s="19" t="s">
        <v>21</v>
      </c>
      <c r="AD472" s="158"/>
      <c r="AE472" s="158"/>
      <c r="AG472" s="19" t="s">
        <v>127</v>
      </c>
    </row>
    <row r="473" spans="2:46" s="18" customFormat="1" ht="13.5" customHeight="1" x14ac:dyDescent="0.15"/>
    <row r="474" spans="2:46" s="18" customFormat="1" ht="26.25" customHeight="1" x14ac:dyDescent="0.15">
      <c r="D474" s="158"/>
      <c r="E474" s="158"/>
      <c r="G474" s="19" t="s">
        <v>22</v>
      </c>
      <c r="O474" s="158"/>
      <c r="P474" s="158"/>
      <c r="R474" s="19" t="s">
        <v>19</v>
      </c>
      <c r="AD474" s="158"/>
      <c r="AE474" s="158"/>
      <c r="AG474" s="19" t="s">
        <v>20</v>
      </c>
      <c r="AO474" s="158"/>
      <c r="AP474" s="158"/>
      <c r="AR474" s="19" t="s">
        <v>10</v>
      </c>
    </row>
    <row r="475" spans="2:46" ht="16.5" customHeight="1" x14ac:dyDescent="0.15">
      <c r="AI475" s="91" t="str">
        <f>IF(AND($AO$474&lt;&gt;"",$D$478=""),"↓その他の内容をご記入ください","")</f>
        <v/>
      </c>
    </row>
    <row r="476" spans="2:46" s="18" customFormat="1" ht="13.5" customHeight="1" x14ac:dyDescent="0.15">
      <c r="D476" s="166" t="s">
        <v>169</v>
      </c>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6"/>
      <c r="AL476" s="166"/>
      <c r="AM476" s="166"/>
      <c r="AN476" s="166"/>
      <c r="AO476" s="166"/>
      <c r="AP476" s="166"/>
      <c r="AQ476" s="166"/>
      <c r="AR476" s="166"/>
      <c r="AS476" s="166"/>
    </row>
    <row r="477" spans="2:46" s="18" customFormat="1" ht="13.5" customHeight="1" x14ac:dyDescent="0.15">
      <c r="D477" s="148" t="s">
        <v>174</v>
      </c>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row>
    <row r="478" spans="2:46" s="18" customFormat="1" ht="13.5" customHeight="1" x14ac:dyDescent="0.15">
      <c r="C478" s="36" t="s">
        <v>95</v>
      </c>
      <c r="D478" s="153"/>
      <c r="E478" s="153"/>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37"/>
    </row>
    <row r="479" spans="2:46" s="18" customFormat="1" ht="13.5" customHeight="1" x14ac:dyDescent="0.15">
      <c r="C479" s="3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37"/>
    </row>
    <row r="480" spans="2:46" s="18" customFormat="1" ht="13.5" customHeight="1" x14ac:dyDescent="0.15">
      <c r="C480" s="3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37"/>
    </row>
    <row r="481" spans="2:48" s="18" customFormat="1" ht="13.5" customHeight="1" x14ac:dyDescent="0.15">
      <c r="C481" s="3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37"/>
    </row>
    <row r="482" spans="2:48" ht="27" customHeight="1" x14ac:dyDescent="0.15"/>
    <row r="483" spans="2:48" ht="24" customHeight="1" x14ac:dyDescent="0.15">
      <c r="B483" s="18"/>
      <c r="C483" s="27" t="s">
        <v>240</v>
      </c>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9"/>
    </row>
    <row r="484" spans="2:48" s="18" customFormat="1" ht="12" customHeight="1" x14ac:dyDescent="0.15"/>
    <row r="485" spans="2:48" ht="18" customHeight="1" x14ac:dyDescent="0.15">
      <c r="B485" s="25"/>
      <c r="C485" s="128" t="s">
        <v>139</v>
      </c>
      <c r="D485" s="61"/>
      <c r="E485" s="61"/>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row>
    <row r="486" spans="2:48" s="18" customFormat="1" ht="26.25" customHeight="1" x14ac:dyDescent="0.15">
      <c r="D486" s="145"/>
      <c r="E486" s="146"/>
      <c r="G486" s="19" t="s">
        <v>132</v>
      </c>
      <c r="H486" s="19"/>
      <c r="I486" s="19"/>
      <c r="J486" s="19"/>
      <c r="K486" s="19"/>
      <c r="L486" s="19"/>
      <c r="M486" s="19"/>
      <c r="N486" s="19"/>
      <c r="O486" s="19"/>
      <c r="P486" s="19"/>
      <c r="Q486" s="19"/>
      <c r="R486" s="19" t="s">
        <v>146</v>
      </c>
      <c r="S486" s="19"/>
      <c r="T486" s="19"/>
      <c r="U486" s="19"/>
      <c r="V486" s="19"/>
      <c r="W486" s="19"/>
      <c r="X486" s="19"/>
      <c r="Y486" s="19"/>
      <c r="Z486" s="19"/>
      <c r="AA486" s="19"/>
      <c r="AB486" s="19"/>
      <c r="AC486" s="19"/>
      <c r="AD486" s="19"/>
      <c r="AE486" s="19"/>
      <c r="AF486" s="19" t="s">
        <v>133</v>
      </c>
      <c r="AG486" s="19"/>
      <c r="AH486" s="19"/>
      <c r="AI486" s="19"/>
      <c r="AJ486" s="19"/>
      <c r="AK486" s="19"/>
      <c r="AL486" s="19"/>
      <c r="AM486" s="19"/>
      <c r="AN486" s="19"/>
      <c r="AO486" s="19"/>
      <c r="AP486" s="19"/>
      <c r="AQ486" s="19"/>
      <c r="AR486" s="19"/>
      <c r="AS486" s="19"/>
      <c r="AT486" s="19"/>
      <c r="AU486" s="19"/>
      <c r="AV486" s="19"/>
    </row>
    <row r="487" spans="2:48" s="18" customFormat="1" ht="15.75" customHeight="1" x14ac:dyDescent="0.15"/>
    <row r="488" spans="2:48" ht="18" customHeight="1" x14ac:dyDescent="0.15">
      <c r="B488" s="25"/>
      <c r="C488" s="128" t="s">
        <v>140</v>
      </c>
      <c r="D488" s="61"/>
      <c r="E488" s="61"/>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row>
    <row r="489" spans="2:48" s="18" customFormat="1" ht="26.25" customHeight="1" x14ac:dyDescent="0.15">
      <c r="D489" s="145"/>
      <c r="E489" s="146"/>
      <c r="G489" s="19" t="s">
        <v>132</v>
      </c>
      <c r="H489" s="19"/>
      <c r="I489" s="19"/>
      <c r="J489" s="19"/>
      <c r="K489" s="19"/>
      <c r="L489" s="19"/>
      <c r="M489" s="19"/>
      <c r="N489" s="19"/>
      <c r="O489" s="19"/>
      <c r="P489" s="19"/>
      <c r="Q489" s="19"/>
      <c r="R489" s="19" t="s">
        <v>146</v>
      </c>
      <c r="S489" s="19"/>
      <c r="T489" s="19"/>
      <c r="U489" s="19"/>
      <c r="V489" s="19"/>
      <c r="W489" s="19"/>
      <c r="X489" s="19"/>
      <c r="Y489" s="19"/>
      <c r="Z489" s="19"/>
      <c r="AA489" s="19"/>
      <c r="AB489" s="19"/>
      <c r="AC489" s="19"/>
      <c r="AD489" s="19"/>
      <c r="AE489" s="19"/>
      <c r="AF489" s="19" t="s">
        <v>133</v>
      </c>
      <c r="AG489" s="19"/>
      <c r="AH489" s="19"/>
      <c r="AI489" s="19"/>
      <c r="AJ489" s="19"/>
      <c r="AK489" s="19"/>
      <c r="AL489" s="19"/>
      <c r="AM489" s="19"/>
      <c r="AN489" s="19"/>
      <c r="AO489" s="19"/>
      <c r="AP489" s="19"/>
      <c r="AQ489" s="19"/>
      <c r="AR489" s="19"/>
      <c r="AS489" s="19"/>
      <c r="AT489" s="19"/>
    </row>
    <row r="490" spans="2:48" s="18" customFormat="1" ht="18" customHeight="1" x14ac:dyDescent="0.15"/>
    <row r="491" spans="2:48" s="18" customFormat="1" ht="13.5" customHeight="1" x14ac:dyDescent="0.15">
      <c r="D491" s="166" t="s">
        <v>172</v>
      </c>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6"/>
      <c r="AL491" s="166"/>
      <c r="AM491" s="166"/>
      <c r="AN491" s="166"/>
      <c r="AO491" s="166"/>
      <c r="AP491" s="166"/>
      <c r="AQ491" s="166"/>
      <c r="AR491" s="166"/>
      <c r="AS491" s="166"/>
      <c r="AT491" s="166"/>
    </row>
    <row r="492" spans="2:48" s="18" customFormat="1" ht="13.5" customHeight="1" x14ac:dyDescent="0.15">
      <c r="D492" s="148" t="s">
        <v>291</v>
      </c>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c r="AA492" s="148"/>
      <c r="AB492" s="148"/>
      <c r="AC492" s="148"/>
      <c r="AD492" s="148"/>
      <c r="AE492" s="148"/>
      <c r="AF492" s="148"/>
      <c r="AG492" s="148"/>
      <c r="AH492" s="148"/>
      <c r="AI492" s="148"/>
      <c r="AJ492" s="148"/>
      <c r="AK492" s="148"/>
      <c r="AL492" s="148"/>
      <c r="AM492" s="148"/>
      <c r="AN492" s="148"/>
      <c r="AO492" s="148"/>
      <c r="AP492" s="148"/>
      <c r="AQ492" s="148"/>
      <c r="AR492" s="148"/>
      <c r="AS492" s="148"/>
      <c r="AT492" s="148"/>
    </row>
    <row r="493" spans="2:48" s="18" customFormat="1" ht="13.5" customHeight="1" x14ac:dyDescent="0.15">
      <c r="C493" s="36" t="s">
        <v>95</v>
      </c>
      <c r="D493" s="153"/>
      <c r="E493" s="153"/>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37"/>
    </row>
    <row r="494" spans="2:48" s="18" customFormat="1" ht="13.5" customHeight="1" x14ac:dyDescent="0.15">
      <c r="C494" s="3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37"/>
    </row>
    <row r="495" spans="2:48" s="18" customFormat="1" ht="13.5" customHeight="1" x14ac:dyDescent="0.15">
      <c r="C495" s="3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37"/>
    </row>
    <row r="496" spans="2:48" s="18" customFormat="1" ht="13.5" customHeight="1" x14ac:dyDescent="0.15">
      <c r="C496" s="3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37"/>
    </row>
    <row r="497" spans="2:46" ht="27" customHeight="1" x14ac:dyDescent="0.15"/>
    <row r="498" spans="2:46" ht="24" customHeight="1" x14ac:dyDescent="0.15">
      <c r="B498" s="18"/>
      <c r="C498" s="27" t="s">
        <v>241</v>
      </c>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9"/>
    </row>
    <row r="499" spans="2:46" s="18" customFormat="1" ht="12" customHeight="1" x14ac:dyDescent="0.15"/>
    <row r="500" spans="2:46" ht="18" customHeight="1" x14ac:dyDescent="0.15">
      <c r="B500" s="25"/>
      <c r="C500" s="128" t="s">
        <v>139</v>
      </c>
      <c r="D500" s="61"/>
      <c r="E500" s="61"/>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row>
    <row r="501" spans="2:46" s="18" customFormat="1" ht="26.25" customHeight="1" x14ac:dyDescent="0.15">
      <c r="D501" s="145"/>
      <c r="E501" s="146"/>
      <c r="G501" s="19" t="s">
        <v>132</v>
      </c>
      <c r="H501" s="19"/>
      <c r="I501" s="19"/>
      <c r="J501" s="19"/>
      <c r="K501" s="19"/>
      <c r="L501" s="19"/>
      <c r="M501" s="19"/>
      <c r="N501" s="19"/>
      <c r="O501" s="19"/>
      <c r="P501" s="19"/>
      <c r="Q501" s="19"/>
      <c r="R501" s="19" t="s">
        <v>146</v>
      </c>
      <c r="S501" s="19"/>
      <c r="T501" s="19"/>
      <c r="U501" s="19"/>
      <c r="V501" s="19"/>
      <c r="W501" s="19"/>
      <c r="X501" s="19"/>
      <c r="Y501" s="19"/>
      <c r="Z501" s="19"/>
      <c r="AA501" s="19"/>
      <c r="AB501" s="19"/>
      <c r="AC501" s="19"/>
      <c r="AD501" s="19"/>
      <c r="AE501" s="19"/>
      <c r="AF501" s="19" t="s">
        <v>133</v>
      </c>
      <c r="AG501" s="19"/>
      <c r="AH501" s="19"/>
      <c r="AI501" s="19"/>
      <c r="AJ501" s="19"/>
      <c r="AK501" s="19"/>
      <c r="AL501" s="19"/>
      <c r="AM501" s="19"/>
      <c r="AN501" s="19"/>
      <c r="AO501" s="19"/>
      <c r="AP501" s="19"/>
      <c r="AQ501" s="19"/>
      <c r="AR501" s="19"/>
      <c r="AS501" s="19"/>
      <c r="AT501" s="19"/>
    </row>
    <row r="502" spans="2:46" s="18" customFormat="1" ht="15.75" customHeight="1" x14ac:dyDescent="0.15"/>
    <row r="503" spans="2:46" ht="18" customHeight="1" x14ac:dyDescent="0.15">
      <c r="B503" s="25"/>
      <c r="C503" s="128" t="s">
        <v>140</v>
      </c>
      <c r="D503" s="61"/>
      <c r="E503" s="61"/>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row>
    <row r="504" spans="2:46" s="18" customFormat="1" ht="26.25" customHeight="1" x14ac:dyDescent="0.15">
      <c r="D504" s="145"/>
      <c r="E504" s="146"/>
      <c r="G504" s="19" t="s">
        <v>132</v>
      </c>
      <c r="H504" s="19"/>
      <c r="I504" s="19"/>
      <c r="J504" s="19"/>
      <c r="K504" s="19"/>
      <c r="L504" s="19"/>
      <c r="M504" s="19"/>
      <c r="N504" s="19"/>
      <c r="O504" s="19"/>
      <c r="P504" s="19"/>
      <c r="Q504" s="19"/>
      <c r="R504" s="19" t="s">
        <v>146</v>
      </c>
      <c r="S504" s="19"/>
      <c r="T504" s="19"/>
      <c r="U504" s="19"/>
      <c r="V504" s="19"/>
      <c r="W504" s="19"/>
      <c r="X504" s="19"/>
      <c r="Y504" s="19"/>
      <c r="Z504" s="19"/>
      <c r="AA504" s="19"/>
      <c r="AB504" s="19"/>
      <c r="AC504" s="19"/>
      <c r="AD504" s="19"/>
      <c r="AE504" s="19"/>
      <c r="AF504" s="19" t="s">
        <v>133</v>
      </c>
      <c r="AG504" s="19"/>
      <c r="AH504" s="19"/>
      <c r="AI504" s="19"/>
      <c r="AJ504" s="19"/>
      <c r="AK504" s="19"/>
      <c r="AL504" s="19"/>
      <c r="AM504" s="19"/>
      <c r="AN504" s="19"/>
      <c r="AO504" s="19"/>
      <c r="AP504" s="19"/>
      <c r="AQ504" s="19"/>
      <c r="AR504" s="19"/>
      <c r="AS504" s="19"/>
      <c r="AT504" s="19"/>
    </row>
    <row r="505" spans="2:46" s="18" customFormat="1" ht="18" customHeight="1" x14ac:dyDescent="0.15"/>
    <row r="506" spans="2:46" s="18" customFormat="1" ht="13.5" customHeight="1" x14ac:dyDescent="0.15">
      <c r="D506" s="166" t="s">
        <v>172</v>
      </c>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c r="AK506" s="166"/>
      <c r="AL506" s="166"/>
      <c r="AM506" s="166"/>
      <c r="AN506" s="166"/>
      <c r="AO506" s="166"/>
      <c r="AP506" s="166"/>
      <c r="AQ506" s="166"/>
      <c r="AR506" s="166"/>
      <c r="AS506" s="166"/>
    </row>
    <row r="507" spans="2:46" s="18" customFormat="1" ht="13.5" customHeight="1" x14ac:dyDescent="0.15">
      <c r="D507" s="148" t="s">
        <v>290</v>
      </c>
      <c r="E507" s="148"/>
      <c r="F507" s="148"/>
      <c r="G507" s="148"/>
      <c r="H507" s="148"/>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148"/>
      <c r="AH507" s="148"/>
      <c r="AI507" s="148"/>
      <c r="AJ507" s="148"/>
      <c r="AK507" s="148"/>
      <c r="AL507" s="148"/>
      <c r="AM507" s="148"/>
      <c r="AN507" s="148"/>
      <c r="AO507" s="148"/>
      <c r="AP507" s="148"/>
      <c r="AQ507" s="148"/>
      <c r="AR507" s="148"/>
      <c r="AS507" s="148"/>
    </row>
    <row r="508" spans="2:46" s="18" customFormat="1" ht="13.5" customHeight="1" x14ac:dyDescent="0.15">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49"/>
      <c r="AL508" s="149"/>
      <c r="AM508" s="149"/>
      <c r="AN508" s="149"/>
      <c r="AO508" s="149"/>
      <c r="AP508" s="149"/>
      <c r="AQ508" s="149"/>
      <c r="AR508" s="149"/>
      <c r="AS508" s="149"/>
    </row>
    <row r="509" spans="2:46" s="18" customFormat="1" ht="13.5" customHeight="1" x14ac:dyDescent="0.15">
      <c r="C509" s="36" t="s">
        <v>95</v>
      </c>
      <c r="D509" s="153"/>
      <c r="E509" s="153"/>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37"/>
    </row>
    <row r="510" spans="2:46" s="18" customFormat="1" ht="13.5" customHeight="1" x14ac:dyDescent="0.15">
      <c r="C510" s="3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37"/>
    </row>
    <row r="511" spans="2:46" s="18" customFormat="1" ht="13.5" customHeight="1" x14ac:dyDescent="0.15">
      <c r="C511" s="3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37"/>
    </row>
    <row r="512" spans="2:46" s="18" customFormat="1" ht="13.5" customHeight="1" x14ac:dyDescent="0.15">
      <c r="C512" s="3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37"/>
    </row>
    <row r="513" spans="1:47" ht="20.100000000000001" customHeight="1" x14ac:dyDescent="0.15"/>
    <row r="514" spans="1:47" s="18" customFormat="1" ht="24" customHeight="1" x14ac:dyDescent="0.15">
      <c r="A514" s="2"/>
      <c r="C514" s="27" t="s">
        <v>242</v>
      </c>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9"/>
      <c r="AU514" s="2"/>
    </row>
    <row r="515" spans="1:47" s="18" customFormat="1" ht="21" customHeight="1" x14ac:dyDescent="0.15">
      <c r="D515" s="32"/>
      <c r="E515" s="32"/>
      <c r="L515" s="141"/>
      <c r="U515" s="141"/>
    </row>
    <row r="516" spans="1:47" s="18" customFormat="1" ht="26.25" customHeight="1" x14ac:dyDescent="0.15">
      <c r="D516" s="124" t="s">
        <v>282</v>
      </c>
      <c r="E516" s="19"/>
      <c r="F516" s="19"/>
      <c r="G516" s="19" t="s">
        <v>120</v>
      </c>
      <c r="H516" s="19"/>
      <c r="I516" s="158"/>
      <c r="J516" s="158"/>
      <c r="K516" s="18" t="s">
        <v>121</v>
      </c>
      <c r="L516" s="19" t="s">
        <v>122</v>
      </c>
      <c r="M516" s="19"/>
      <c r="N516" s="19"/>
      <c r="O516" s="158"/>
      <c r="P516" s="158"/>
      <c r="Q516" s="19" t="s">
        <v>121</v>
      </c>
      <c r="R516" s="19" t="s">
        <v>123</v>
      </c>
      <c r="S516" s="19"/>
      <c r="T516" s="19"/>
      <c r="U516" s="158"/>
      <c r="V516" s="158"/>
      <c r="W516" s="19" t="s">
        <v>124</v>
      </c>
      <c r="X516" s="19"/>
      <c r="Y516" s="19"/>
      <c r="Z516" s="19"/>
      <c r="AA516" s="19"/>
      <c r="AB516" s="19"/>
      <c r="AC516" s="158"/>
      <c r="AD516" s="158"/>
      <c r="AE516" s="19"/>
      <c r="AF516" s="124" t="s">
        <v>283</v>
      </c>
      <c r="AG516" s="19"/>
      <c r="AH516" s="19"/>
      <c r="AI516" s="19"/>
      <c r="AJ516" s="19"/>
      <c r="AK516" s="19"/>
      <c r="AM516" s="19"/>
      <c r="AN516" s="19"/>
      <c r="AO516" s="19"/>
      <c r="AP516" s="19"/>
    </row>
    <row r="517" spans="1:47" s="18" customFormat="1" ht="27" customHeight="1" x14ac:dyDescent="0.15">
      <c r="D517" s="19" t="s">
        <v>125</v>
      </c>
      <c r="E517" s="19"/>
      <c r="F517" s="19"/>
      <c r="G517" s="19"/>
      <c r="H517" s="19"/>
      <c r="I517" s="19"/>
      <c r="J517" s="19"/>
      <c r="K517" s="19"/>
      <c r="L517" s="19"/>
      <c r="M517" s="19"/>
      <c r="N517" s="19"/>
      <c r="O517" s="19"/>
      <c r="P517" s="19"/>
      <c r="Q517" s="19"/>
      <c r="R517" s="19"/>
      <c r="S517" s="19"/>
      <c r="T517" s="19"/>
      <c r="U517" s="19"/>
      <c r="V517" s="19"/>
      <c r="W517" s="19"/>
      <c r="X517" s="19"/>
      <c r="Z517" s="19"/>
      <c r="AA517" s="19"/>
      <c r="AB517" s="19"/>
      <c r="AC517" s="31"/>
      <c r="AD517" s="142"/>
      <c r="AF517" s="142" t="str">
        <f>IF($AC$516&lt;&gt;"",IF(OR($I$516&lt;&gt;"",$O$516&lt;&gt;"",$U$516&lt;&gt;""),"「受注あり」と「受注なし」の両方をチェックしないでください","→　Ｑ３０　へ"),"")</f>
        <v/>
      </c>
    </row>
    <row r="518" spans="1:47" s="18" customFormat="1" ht="27" customHeight="1" x14ac:dyDescent="0.15">
      <c r="L518" s="141"/>
      <c r="AL518" s="19"/>
    </row>
    <row r="519" spans="1:47" ht="20.25" customHeight="1" x14ac:dyDescent="0.15">
      <c r="C519" s="41" t="s">
        <v>284</v>
      </c>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c r="AM519" s="42"/>
      <c r="AN519" s="42"/>
      <c r="AO519" s="42"/>
      <c r="AP519" s="42"/>
      <c r="AQ519" s="42"/>
      <c r="AR519" s="42"/>
      <c r="AS519" s="42"/>
      <c r="AT519" s="43"/>
    </row>
    <row r="520" spans="1:47" ht="20.25" customHeight="1" x14ac:dyDescent="0.15">
      <c r="C520" s="49" t="s">
        <v>156</v>
      </c>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63"/>
    </row>
    <row r="521" spans="1:47" s="18" customFormat="1" ht="12" customHeight="1" x14ac:dyDescent="0.15"/>
    <row r="522" spans="1:47" ht="18" customHeight="1" x14ac:dyDescent="0.15">
      <c r="B522" s="25"/>
      <c r="C522" s="128" t="s">
        <v>134</v>
      </c>
      <c r="D522" s="61"/>
      <c r="E522" s="61"/>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row>
    <row r="523" spans="1:47" s="18" customFormat="1" ht="26.25" customHeight="1" x14ac:dyDescent="0.15">
      <c r="D523" s="145"/>
      <c r="E523" s="146"/>
      <c r="G523" s="19" t="s">
        <v>56</v>
      </c>
      <c r="H523" s="19"/>
      <c r="I523" s="19"/>
      <c r="J523" s="19"/>
      <c r="K523" s="19"/>
      <c r="L523" s="19"/>
      <c r="M523" s="19"/>
      <c r="N523" s="19"/>
      <c r="O523" s="19" t="s">
        <v>57</v>
      </c>
      <c r="P523" s="19"/>
      <c r="Q523" s="19"/>
      <c r="R523" s="19"/>
      <c r="S523" s="19"/>
      <c r="T523" s="19"/>
      <c r="U523" s="19"/>
      <c r="V523" s="19" t="s">
        <v>58</v>
      </c>
      <c r="W523" s="19"/>
      <c r="X523" s="19"/>
      <c r="Z523" s="19"/>
      <c r="AA523" s="19"/>
      <c r="AB523" s="19"/>
      <c r="AC523" s="19"/>
      <c r="AD523" s="19" t="s">
        <v>59</v>
      </c>
    </row>
    <row r="524" spans="1:47" s="18" customFormat="1" ht="15.75" customHeight="1" x14ac:dyDescent="0.15">
      <c r="D524" s="136" t="str">
        <f>IF(AND(OR($I$516&lt;&gt;"",$O$516&lt;&gt;"",$U$516&lt;&gt;""),$D523=""),"↑回答を選択してください","")</f>
        <v/>
      </c>
    </row>
    <row r="525" spans="1:47" ht="18" customHeight="1" x14ac:dyDescent="0.15">
      <c r="B525" s="25"/>
      <c r="C525" s="128" t="s">
        <v>135</v>
      </c>
      <c r="D525" s="61"/>
      <c r="E525" s="61"/>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row>
    <row r="526" spans="1:47" s="18" customFormat="1" ht="26.25" customHeight="1" x14ac:dyDescent="0.15">
      <c r="D526" s="145"/>
      <c r="E526" s="146"/>
      <c r="G526" s="19" t="s">
        <v>56</v>
      </c>
      <c r="H526" s="19"/>
      <c r="I526" s="19"/>
      <c r="J526" s="19"/>
      <c r="K526" s="19"/>
      <c r="L526" s="19"/>
      <c r="M526" s="19"/>
      <c r="N526" s="19"/>
      <c r="O526" s="19" t="s">
        <v>57</v>
      </c>
      <c r="P526" s="19"/>
      <c r="Q526" s="19"/>
      <c r="R526" s="19"/>
      <c r="S526" s="19"/>
      <c r="T526" s="19"/>
      <c r="U526" s="19"/>
      <c r="V526" s="19" t="s">
        <v>58</v>
      </c>
      <c r="W526" s="19"/>
      <c r="X526" s="19"/>
      <c r="Z526" s="19"/>
      <c r="AA526" s="19"/>
      <c r="AB526" s="19"/>
      <c r="AC526" s="19"/>
      <c r="AD526" s="19" t="s">
        <v>59</v>
      </c>
    </row>
    <row r="527" spans="1:47" s="18" customFormat="1" ht="15.75" customHeight="1" x14ac:dyDescent="0.15">
      <c r="D527" s="136" t="str">
        <f>IF(AND(OR($I$516&lt;&gt;"",$O$516&lt;&gt;"",$U$516&lt;&gt;""),$D526=""),"↑回答を選択してください","")</f>
        <v/>
      </c>
    </row>
    <row r="528" spans="1:47" ht="18" customHeight="1" x14ac:dyDescent="0.15">
      <c r="B528" s="25"/>
      <c r="C528" s="128" t="s">
        <v>136</v>
      </c>
      <c r="D528" s="61"/>
      <c r="E528" s="61"/>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row>
    <row r="529" spans="1:47" s="18" customFormat="1" ht="26.25" customHeight="1" x14ac:dyDescent="0.15">
      <c r="B529" s="1"/>
      <c r="D529" s="145"/>
      <c r="E529" s="146"/>
      <c r="G529" s="19" t="s">
        <v>56</v>
      </c>
      <c r="H529" s="19"/>
      <c r="I529" s="19"/>
      <c r="J529" s="19"/>
      <c r="K529" s="19"/>
      <c r="L529" s="19"/>
      <c r="M529" s="19"/>
      <c r="N529" s="19"/>
      <c r="O529" s="19" t="s">
        <v>57</v>
      </c>
      <c r="P529" s="19"/>
      <c r="Q529" s="19"/>
      <c r="R529" s="19"/>
      <c r="S529" s="19"/>
      <c r="T529" s="19"/>
      <c r="U529" s="19"/>
      <c r="V529" s="19" t="s">
        <v>58</v>
      </c>
      <c r="W529" s="19"/>
      <c r="X529" s="19"/>
      <c r="Z529" s="19"/>
      <c r="AA529" s="19"/>
      <c r="AB529" s="19"/>
      <c r="AC529" s="19"/>
      <c r="AD529" s="19" t="s">
        <v>59</v>
      </c>
    </row>
    <row r="530" spans="1:47" s="18" customFormat="1" ht="18" customHeight="1" x14ac:dyDescent="0.15">
      <c r="D530" s="136" t="str">
        <f>IF(AND(OR($I$516&lt;&gt;"",$O$516&lt;&gt;"",$U$516&lt;&gt;""),$D529=""),"↑回答を選択してください","")</f>
        <v/>
      </c>
    </row>
    <row r="531" spans="1:47" s="18" customFormat="1" ht="13.5" customHeight="1" x14ac:dyDescent="0.15">
      <c r="D531" s="166" t="s">
        <v>173</v>
      </c>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166"/>
      <c r="AK531" s="166"/>
      <c r="AL531" s="166"/>
      <c r="AM531" s="166"/>
      <c r="AN531" s="166"/>
      <c r="AO531" s="166"/>
      <c r="AP531" s="166"/>
      <c r="AQ531" s="166"/>
      <c r="AR531" s="166"/>
      <c r="AS531" s="166"/>
      <c r="AT531" s="166"/>
    </row>
    <row r="532" spans="1:47" s="18" customFormat="1" ht="13.5" customHeight="1" x14ac:dyDescent="0.15">
      <c r="D532" s="148" t="s">
        <v>264</v>
      </c>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c r="AA532" s="148"/>
      <c r="AB532" s="148"/>
      <c r="AC532" s="148"/>
      <c r="AD532" s="148"/>
      <c r="AE532" s="148"/>
      <c r="AF532" s="148"/>
      <c r="AG532" s="148"/>
      <c r="AH532" s="148"/>
      <c r="AI532" s="148"/>
      <c r="AJ532" s="148"/>
      <c r="AK532" s="148"/>
      <c r="AL532" s="148"/>
      <c r="AM532" s="148"/>
      <c r="AN532" s="148"/>
      <c r="AO532" s="148"/>
      <c r="AP532" s="148"/>
      <c r="AQ532" s="148"/>
      <c r="AR532" s="148"/>
      <c r="AS532" s="148"/>
      <c r="AT532" s="148"/>
    </row>
    <row r="533" spans="1:47" s="18" customFormat="1" ht="13.5" customHeight="1" x14ac:dyDescent="0.15">
      <c r="D533" s="148"/>
      <c r="E533" s="148"/>
      <c r="F533" s="148"/>
      <c r="G533" s="148"/>
      <c r="H533" s="148"/>
      <c r="I533" s="148"/>
      <c r="J533" s="148"/>
      <c r="K533" s="148"/>
      <c r="L533" s="148"/>
      <c r="M533" s="148"/>
      <c r="N533" s="148"/>
      <c r="O533" s="148"/>
      <c r="P533" s="148"/>
      <c r="Q533" s="148"/>
      <c r="R533" s="148"/>
      <c r="S533" s="148"/>
      <c r="T533" s="148"/>
      <c r="U533" s="148"/>
      <c r="V533" s="148"/>
      <c r="W533" s="148"/>
      <c r="X533" s="148"/>
      <c r="Y533" s="148"/>
      <c r="Z533" s="148"/>
      <c r="AA533" s="148"/>
      <c r="AB533" s="148"/>
      <c r="AC533" s="148"/>
      <c r="AD533" s="148"/>
      <c r="AE533" s="148"/>
      <c r="AF533" s="148"/>
      <c r="AG533" s="148"/>
      <c r="AH533" s="148"/>
      <c r="AI533" s="148"/>
      <c r="AJ533" s="148"/>
      <c r="AK533" s="148"/>
      <c r="AL533" s="148"/>
      <c r="AM533" s="148"/>
      <c r="AN533" s="148"/>
      <c r="AO533" s="148"/>
      <c r="AP533" s="148"/>
      <c r="AQ533" s="148"/>
      <c r="AR533" s="148"/>
      <c r="AS533" s="148"/>
      <c r="AT533" s="148"/>
    </row>
    <row r="534" spans="1:47" s="18" customFormat="1" ht="13.5" customHeight="1" x14ac:dyDescent="0.15">
      <c r="C534" s="36" t="s">
        <v>95</v>
      </c>
      <c r="D534" s="153"/>
      <c r="E534" s="153"/>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D534" s="154"/>
      <c r="AE534" s="154"/>
      <c r="AF534" s="154"/>
      <c r="AG534" s="154"/>
      <c r="AH534" s="154"/>
      <c r="AI534" s="154"/>
      <c r="AJ534" s="154"/>
      <c r="AK534" s="154"/>
      <c r="AL534" s="154"/>
      <c r="AM534" s="154"/>
      <c r="AN534" s="154"/>
      <c r="AO534" s="154"/>
      <c r="AP534" s="154"/>
      <c r="AQ534" s="154"/>
      <c r="AR534" s="154"/>
      <c r="AS534" s="154"/>
      <c r="AT534" s="37"/>
    </row>
    <row r="535" spans="1:47" s="18" customFormat="1" ht="13.5" customHeight="1" x14ac:dyDescent="0.15">
      <c r="C535" s="37"/>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37"/>
    </row>
    <row r="536" spans="1:47" s="18" customFormat="1" ht="13.5" customHeight="1" x14ac:dyDescent="0.15">
      <c r="C536" s="37"/>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37"/>
    </row>
    <row r="537" spans="1:47" s="18" customFormat="1" ht="13.5" customHeight="1" x14ac:dyDescent="0.15">
      <c r="C537" s="37"/>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37"/>
    </row>
    <row r="538" spans="1:47" s="18" customFormat="1" ht="27"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row>
    <row r="539" spans="1:47" ht="20.25" customHeight="1" x14ac:dyDescent="0.15">
      <c r="B539" s="18"/>
      <c r="C539" s="41" t="s">
        <v>285</v>
      </c>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8"/>
    </row>
    <row r="540" spans="1:47" ht="20.25" customHeight="1" x14ac:dyDescent="0.15">
      <c r="C540" s="57" t="s">
        <v>118</v>
      </c>
      <c r="D540" s="62"/>
      <c r="E540" s="62"/>
      <c r="F540" s="59"/>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60"/>
    </row>
    <row r="541" spans="1:47" s="18" customFormat="1" ht="12" customHeight="1" x14ac:dyDescent="0.15"/>
    <row r="542" spans="1:47" ht="18" customHeight="1" x14ac:dyDescent="0.15">
      <c r="B542" s="25"/>
      <c r="C542" s="128" t="s">
        <v>137</v>
      </c>
      <c r="D542" s="61"/>
      <c r="E542" s="61"/>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row>
    <row r="543" spans="1:47" s="18" customFormat="1" ht="26.25" customHeight="1" x14ac:dyDescent="0.15">
      <c r="D543" s="145"/>
      <c r="E543" s="146"/>
      <c r="G543" s="19" t="s">
        <v>132</v>
      </c>
      <c r="H543" s="19"/>
      <c r="I543" s="19"/>
      <c r="J543" s="19"/>
      <c r="K543" s="19"/>
      <c r="L543" s="19"/>
      <c r="M543" s="19"/>
      <c r="N543" s="19"/>
      <c r="O543" s="19"/>
      <c r="P543" s="19"/>
      <c r="Q543" s="19"/>
      <c r="R543" s="19" t="s">
        <v>146</v>
      </c>
      <c r="S543" s="19"/>
      <c r="T543" s="19"/>
      <c r="U543" s="19"/>
      <c r="V543" s="19"/>
      <c r="W543" s="19"/>
      <c r="X543" s="19"/>
      <c r="Y543" s="19"/>
      <c r="Z543" s="19"/>
      <c r="AA543" s="19"/>
      <c r="AB543" s="19"/>
      <c r="AC543" s="19"/>
      <c r="AD543" s="19"/>
      <c r="AE543" s="19"/>
      <c r="AF543" s="19" t="s">
        <v>133</v>
      </c>
      <c r="AG543" s="19"/>
      <c r="AH543" s="19"/>
      <c r="AI543" s="19"/>
      <c r="AJ543" s="19"/>
      <c r="AK543" s="19"/>
      <c r="AL543" s="19"/>
      <c r="AM543" s="19"/>
      <c r="AN543" s="19"/>
      <c r="AO543" s="19"/>
      <c r="AP543" s="19"/>
      <c r="AQ543" s="19"/>
      <c r="AR543" s="19"/>
    </row>
    <row r="544" spans="1:47" s="18" customFormat="1" ht="15.75" customHeight="1" x14ac:dyDescent="0.15">
      <c r="D544" s="136" t="str">
        <f>IF(AND(OR($I$516&lt;&gt;"",$O$516&lt;&gt;"",$U$516&lt;&gt;""),$D543=""),"↑回答を選択してください","")</f>
        <v/>
      </c>
    </row>
    <row r="545" spans="1:47" ht="18" customHeight="1" x14ac:dyDescent="0.15">
      <c r="B545" s="25"/>
      <c r="C545" s="128" t="s">
        <v>138</v>
      </c>
      <c r="D545" s="61"/>
      <c r="E545" s="61"/>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row>
    <row r="546" spans="1:47" s="18" customFormat="1" ht="26.25" customHeight="1" x14ac:dyDescent="0.15">
      <c r="D546" s="145"/>
      <c r="E546" s="146"/>
      <c r="G546" s="19" t="s">
        <v>132</v>
      </c>
      <c r="H546" s="19"/>
      <c r="I546" s="19"/>
      <c r="J546" s="19"/>
      <c r="K546" s="19"/>
      <c r="L546" s="19"/>
      <c r="M546" s="19"/>
      <c r="N546" s="19"/>
      <c r="O546" s="19"/>
      <c r="P546" s="19"/>
      <c r="Q546" s="19"/>
      <c r="R546" s="19" t="s">
        <v>146</v>
      </c>
      <c r="S546" s="19"/>
      <c r="T546" s="19"/>
      <c r="U546" s="19"/>
      <c r="V546" s="19"/>
      <c r="W546" s="19"/>
      <c r="X546" s="19"/>
      <c r="Y546" s="19"/>
      <c r="Z546" s="19"/>
      <c r="AA546" s="19"/>
      <c r="AB546" s="19"/>
      <c r="AC546" s="19"/>
      <c r="AD546" s="19"/>
      <c r="AE546" s="19"/>
      <c r="AF546" s="19" t="s">
        <v>133</v>
      </c>
      <c r="AG546" s="19"/>
      <c r="AH546" s="19"/>
      <c r="AI546" s="19"/>
      <c r="AJ546" s="19"/>
      <c r="AK546" s="19"/>
      <c r="AL546" s="19"/>
      <c r="AM546" s="19"/>
      <c r="AN546" s="19"/>
      <c r="AO546" s="19"/>
      <c r="AP546" s="19"/>
      <c r="AQ546" s="19"/>
      <c r="AR546" s="19"/>
    </row>
    <row r="547" spans="1:47" s="18" customFormat="1" ht="18" customHeight="1" x14ac:dyDescent="0.15">
      <c r="D547" s="136" t="str">
        <f>IF(AND(OR($I$516&lt;&gt;"",$O$516&lt;&gt;"",$U$516&lt;&gt;""),$D546=""),"↑回答を選択してください","")</f>
        <v/>
      </c>
    </row>
    <row r="548" spans="1:47" s="18" customFormat="1" ht="13.5" customHeight="1" x14ac:dyDescent="0.15">
      <c r="D548" s="166" t="s">
        <v>172</v>
      </c>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c r="AA548" s="166"/>
      <c r="AB548" s="166"/>
      <c r="AC548" s="166"/>
      <c r="AD548" s="166"/>
      <c r="AE548" s="166"/>
      <c r="AF548" s="166"/>
      <c r="AG548" s="166"/>
      <c r="AH548" s="166"/>
      <c r="AI548" s="166"/>
      <c r="AJ548" s="166"/>
      <c r="AK548" s="166"/>
      <c r="AL548" s="166"/>
      <c r="AM548" s="166"/>
      <c r="AN548" s="166"/>
      <c r="AO548" s="166"/>
      <c r="AP548" s="166"/>
      <c r="AQ548" s="166"/>
      <c r="AR548" s="166"/>
      <c r="AS548" s="166"/>
    </row>
    <row r="549" spans="1:47" s="18" customFormat="1" ht="13.5" customHeight="1" x14ac:dyDescent="0.15">
      <c r="D549" s="148" t="s">
        <v>243</v>
      </c>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c r="AA549" s="148"/>
      <c r="AB549" s="148"/>
      <c r="AC549" s="148"/>
      <c r="AD549" s="148"/>
      <c r="AE549" s="148"/>
      <c r="AF549" s="148"/>
      <c r="AG549" s="148"/>
      <c r="AH549" s="148"/>
      <c r="AI549" s="148"/>
      <c r="AJ549" s="148"/>
      <c r="AK549" s="148"/>
      <c r="AL549" s="148"/>
      <c r="AM549" s="148"/>
      <c r="AN549" s="148"/>
      <c r="AO549" s="148"/>
      <c r="AP549" s="148"/>
      <c r="AQ549" s="148"/>
      <c r="AR549" s="148"/>
      <c r="AS549" s="148"/>
    </row>
    <row r="550" spans="1:47" s="18" customFormat="1" ht="13.5" customHeight="1" x14ac:dyDescent="0.15">
      <c r="B550" s="1"/>
      <c r="C550" s="36" t="s">
        <v>95</v>
      </c>
      <c r="D550" s="153"/>
      <c r="E550" s="153"/>
      <c r="F550" s="154"/>
      <c r="G550" s="154"/>
      <c r="H550" s="154"/>
      <c r="I550" s="154"/>
      <c r="J550" s="154"/>
      <c r="K550" s="154"/>
      <c r="L550" s="154"/>
      <c r="M550" s="154"/>
      <c r="N550" s="154"/>
      <c r="O550" s="154"/>
      <c r="P550" s="154"/>
      <c r="Q550" s="154"/>
      <c r="R550" s="154"/>
      <c r="S550" s="154"/>
      <c r="T550" s="154"/>
      <c r="U550" s="154"/>
      <c r="V550" s="154"/>
      <c r="W550" s="154"/>
      <c r="X550" s="154"/>
      <c r="Y550" s="154"/>
      <c r="Z550" s="154"/>
      <c r="AA550" s="154"/>
      <c r="AB550" s="154"/>
      <c r="AC550" s="154"/>
      <c r="AD550" s="154"/>
      <c r="AE550" s="154"/>
      <c r="AF550" s="154"/>
      <c r="AG550" s="154"/>
      <c r="AH550" s="154"/>
      <c r="AI550" s="154"/>
      <c r="AJ550" s="154"/>
      <c r="AK550" s="154"/>
      <c r="AL550" s="154"/>
      <c r="AM550" s="154"/>
      <c r="AN550" s="154"/>
      <c r="AO550" s="154"/>
      <c r="AP550" s="154"/>
      <c r="AQ550" s="154"/>
      <c r="AR550" s="154"/>
      <c r="AS550" s="154"/>
      <c r="AT550" s="37"/>
    </row>
    <row r="551" spans="1:47" s="18" customFormat="1" ht="13.5" customHeight="1" x14ac:dyDescent="0.15">
      <c r="C551" s="37"/>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c r="AA551" s="154"/>
      <c r="AB551" s="154"/>
      <c r="AC551" s="154"/>
      <c r="AD551" s="154"/>
      <c r="AE551" s="154"/>
      <c r="AF551" s="154"/>
      <c r="AG551" s="154"/>
      <c r="AH551" s="154"/>
      <c r="AI551" s="154"/>
      <c r="AJ551" s="154"/>
      <c r="AK551" s="154"/>
      <c r="AL551" s="154"/>
      <c r="AM551" s="154"/>
      <c r="AN551" s="154"/>
      <c r="AO551" s="154"/>
      <c r="AP551" s="154"/>
      <c r="AQ551" s="154"/>
      <c r="AR551" s="154"/>
      <c r="AS551" s="154"/>
      <c r="AT551" s="37"/>
    </row>
    <row r="552" spans="1:47" s="18" customFormat="1" ht="13.5" customHeight="1" x14ac:dyDescent="0.15">
      <c r="C552" s="37"/>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c r="AA552" s="154"/>
      <c r="AB552" s="154"/>
      <c r="AC552" s="154"/>
      <c r="AD552" s="154"/>
      <c r="AE552" s="154"/>
      <c r="AF552" s="154"/>
      <c r="AG552" s="154"/>
      <c r="AH552" s="154"/>
      <c r="AI552" s="154"/>
      <c r="AJ552" s="154"/>
      <c r="AK552" s="154"/>
      <c r="AL552" s="154"/>
      <c r="AM552" s="154"/>
      <c r="AN552" s="154"/>
      <c r="AO552" s="154"/>
      <c r="AP552" s="154"/>
      <c r="AQ552" s="154"/>
      <c r="AR552" s="154"/>
      <c r="AS552" s="154"/>
      <c r="AT552" s="37"/>
    </row>
    <row r="553" spans="1:47" s="18" customFormat="1" ht="13.5" customHeight="1" x14ac:dyDescent="0.15">
      <c r="C553" s="37"/>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c r="AC553" s="154"/>
      <c r="AD553" s="154"/>
      <c r="AE553" s="154"/>
      <c r="AF553" s="154"/>
      <c r="AG553" s="154"/>
      <c r="AH553" s="154"/>
      <c r="AI553" s="154"/>
      <c r="AJ553" s="154"/>
      <c r="AK553" s="154"/>
      <c r="AL553" s="154"/>
      <c r="AM553" s="154"/>
      <c r="AN553" s="154"/>
      <c r="AO553" s="154"/>
      <c r="AP553" s="154"/>
      <c r="AQ553" s="154"/>
      <c r="AR553" s="154"/>
      <c r="AS553" s="154"/>
      <c r="AT553" s="37"/>
    </row>
    <row r="554" spans="1:47" s="18" customFormat="1" ht="24"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row>
    <row r="555" spans="1:47" ht="24" customHeight="1" x14ac:dyDescent="0.15">
      <c r="B555" s="18"/>
      <c r="C555" s="41" t="s">
        <v>377</v>
      </c>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8"/>
    </row>
    <row r="556" spans="1:47" ht="24" customHeight="1" x14ac:dyDescent="0.15">
      <c r="B556" s="18"/>
      <c r="C556" s="49" t="s">
        <v>378</v>
      </c>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1"/>
    </row>
    <row r="557" spans="1:47" s="18" customFormat="1" ht="12" customHeight="1" x14ac:dyDescent="0.15"/>
    <row r="558" spans="1:47" ht="18" customHeight="1" x14ac:dyDescent="0.15">
      <c r="B558" s="25"/>
      <c r="C558" s="128" t="s">
        <v>137</v>
      </c>
      <c r="D558" s="61"/>
      <c r="E558" s="61"/>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row>
    <row r="559" spans="1:47" s="18" customFormat="1" ht="26.25" customHeight="1" x14ac:dyDescent="0.15">
      <c r="D559" s="145"/>
      <c r="E559" s="146"/>
      <c r="G559" s="19" t="s">
        <v>132</v>
      </c>
      <c r="H559" s="19"/>
      <c r="I559" s="19"/>
      <c r="J559" s="19"/>
      <c r="K559" s="19"/>
      <c r="L559" s="19"/>
      <c r="M559" s="19"/>
      <c r="N559" s="19"/>
      <c r="O559" s="19"/>
      <c r="P559" s="19"/>
      <c r="Q559" s="19"/>
      <c r="R559" s="19" t="s">
        <v>146</v>
      </c>
      <c r="S559" s="19"/>
      <c r="T559" s="19"/>
      <c r="U559" s="19"/>
      <c r="V559" s="19"/>
      <c r="W559" s="19"/>
      <c r="X559" s="19"/>
      <c r="Y559" s="19"/>
      <c r="Z559" s="19"/>
      <c r="AA559" s="19"/>
      <c r="AB559" s="19"/>
      <c r="AC559" s="19"/>
      <c r="AD559" s="19"/>
      <c r="AE559" s="19"/>
      <c r="AF559" s="19" t="s">
        <v>133</v>
      </c>
      <c r="AG559" s="19"/>
      <c r="AH559" s="19"/>
      <c r="AI559" s="19"/>
      <c r="AJ559" s="19"/>
      <c r="AK559" s="19"/>
      <c r="AL559" s="19"/>
      <c r="AM559" s="19"/>
      <c r="AN559" s="19"/>
      <c r="AO559" s="19"/>
      <c r="AP559" s="19"/>
      <c r="AQ559" s="19"/>
      <c r="AR559" s="19"/>
    </row>
    <row r="560" spans="1:47" s="18" customFormat="1" ht="15.75" customHeight="1" x14ac:dyDescent="0.15">
      <c r="D560" s="136" t="str">
        <f>IF(AND(OR($I$516&lt;&gt;"",$O$516&lt;&gt;"",$U$516&lt;&gt;""),$D559=""),"↑回答を選択してください","")</f>
        <v/>
      </c>
    </row>
    <row r="561" spans="2:46" ht="18" customHeight="1" x14ac:dyDescent="0.15">
      <c r="B561" s="25"/>
      <c r="C561" s="128" t="s">
        <v>138</v>
      </c>
      <c r="D561" s="61"/>
      <c r="E561" s="61"/>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row>
    <row r="562" spans="2:46" s="18" customFormat="1" ht="26.25" customHeight="1" x14ac:dyDescent="0.15">
      <c r="D562" s="145"/>
      <c r="E562" s="146"/>
      <c r="G562" s="19" t="s">
        <v>132</v>
      </c>
      <c r="H562" s="19"/>
      <c r="I562" s="19"/>
      <c r="J562" s="19"/>
      <c r="K562" s="19"/>
      <c r="L562" s="19"/>
      <c r="M562" s="19"/>
      <c r="N562" s="19"/>
      <c r="O562" s="19"/>
      <c r="P562" s="19"/>
      <c r="Q562" s="19"/>
      <c r="R562" s="19" t="s">
        <v>146</v>
      </c>
      <c r="S562" s="19"/>
      <c r="T562" s="19"/>
      <c r="U562" s="19"/>
      <c r="V562" s="19"/>
      <c r="W562" s="19"/>
      <c r="X562" s="19"/>
      <c r="Y562" s="19"/>
      <c r="Z562" s="19"/>
      <c r="AA562" s="19"/>
      <c r="AB562" s="19"/>
      <c r="AC562" s="19"/>
      <c r="AD562" s="19"/>
      <c r="AE562" s="19"/>
      <c r="AF562" s="19" t="s">
        <v>133</v>
      </c>
      <c r="AG562" s="19"/>
      <c r="AH562" s="19"/>
      <c r="AI562" s="19"/>
      <c r="AJ562" s="19"/>
      <c r="AK562" s="19"/>
      <c r="AL562" s="19"/>
      <c r="AM562" s="19"/>
      <c r="AN562" s="19"/>
      <c r="AO562" s="19"/>
      <c r="AP562" s="19"/>
      <c r="AQ562" s="19"/>
      <c r="AR562" s="19"/>
    </row>
    <row r="563" spans="2:46" s="18" customFormat="1" ht="18" customHeight="1" x14ac:dyDescent="0.15">
      <c r="D563" s="136" t="str">
        <f>IF(AND(OR($I$516&lt;&gt;"",$O$516&lt;&gt;"",$U$516&lt;&gt;""),$D562=""),"↑回答を選択してください","")</f>
        <v/>
      </c>
    </row>
    <row r="564" spans="2:46" s="18" customFormat="1" ht="13.5" customHeight="1" x14ac:dyDescent="0.15">
      <c r="D564" s="166" t="s">
        <v>172</v>
      </c>
      <c r="E564" s="166"/>
      <c r="F564" s="166"/>
      <c r="G564" s="166"/>
      <c r="H564" s="166"/>
      <c r="I564" s="166"/>
      <c r="J564" s="166"/>
      <c r="K564" s="166"/>
      <c r="L564" s="166"/>
      <c r="M564" s="166"/>
      <c r="N564" s="166"/>
      <c r="O564" s="166"/>
      <c r="P564" s="166"/>
      <c r="Q564" s="166"/>
      <c r="R564" s="166"/>
      <c r="S564" s="166"/>
      <c r="T564" s="166"/>
      <c r="U564" s="166"/>
      <c r="V564" s="166"/>
      <c r="W564" s="166"/>
      <c r="X564" s="166"/>
      <c r="Y564" s="166"/>
      <c r="Z564" s="166"/>
      <c r="AA564" s="166"/>
      <c r="AB564" s="166"/>
      <c r="AC564" s="166"/>
      <c r="AD564" s="166"/>
      <c r="AE564" s="166"/>
      <c r="AF564" s="166"/>
      <c r="AG564" s="166"/>
      <c r="AH564" s="166"/>
      <c r="AI564" s="166"/>
      <c r="AJ564" s="166"/>
      <c r="AK564" s="166"/>
      <c r="AL564" s="166"/>
      <c r="AM564" s="166"/>
      <c r="AN564" s="166"/>
      <c r="AO564" s="166"/>
      <c r="AP564" s="166"/>
      <c r="AQ564" s="166"/>
      <c r="AR564" s="166"/>
      <c r="AS564" s="166"/>
    </row>
    <row r="565" spans="2:46" s="18" customFormat="1" ht="13.5" customHeight="1" x14ac:dyDescent="0.15">
      <c r="D565" s="148" t="s">
        <v>244</v>
      </c>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148"/>
      <c r="AH565" s="148"/>
      <c r="AI565" s="148"/>
      <c r="AJ565" s="148"/>
      <c r="AK565" s="148"/>
      <c r="AL565" s="148"/>
      <c r="AM565" s="148"/>
      <c r="AN565" s="148"/>
      <c r="AO565" s="148"/>
      <c r="AP565" s="148"/>
      <c r="AQ565" s="148"/>
      <c r="AR565" s="148"/>
      <c r="AS565" s="148"/>
    </row>
    <row r="566" spans="2:46" s="18" customFormat="1" ht="13.5" customHeight="1" x14ac:dyDescent="0.15">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49"/>
      <c r="AL566" s="149"/>
      <c r="AM566" s="149"/>
      <c r="AN566" s="149"/>
      <c r="AO566" s="149"/>
      <c r="AP566" s="149"/>
      <c r="AQ566" s="149"/>
      <c r="AR566" s="149"/>
      <c r="AS566" s="149"/>
    </row>
    <row r="567" spans="2:46" s="18" customFormat="1" ht="13.5" customHeight="1" x14ac:dyDescent="0.15">
      <c r="C567" s="36" t="s">
        <v>95</v>
      </c>
      <c r="D567" s="153"/>
      <c r="E567" s="153"/>
      <c r="F567" s="154"/>
      <c r="G567" s="154"/>
      <c r="H567" s="154"/>
      <c r="I567" s="154"/>
      <c r="J567" s="154"/>
      <c r="K567" s="154"/>
      <c r="L567" s="154"/>
      <c r="M567" s="154"/>
      <c r="N567" s="154"/>
      <c r="O567" s="154"/>
      <c r="P567" s="154"/>
      <c r="Q567" s="154"/>
      <c r="R567" s="154"/>
      <c r="S567" s="154"/>
      <c r="T567" s="154"/>
      <c r="U567" s="154"/>
      <c r="V567" s="154"/>
      <c r="W567" s="154"/>
      <c r="X567" s="154"/>
      <c r="Y567" s="154"/>
      <c r="Z567" s="154"/>
      <c r="AA567" s="154"/>
      <c r="AB567" s="154"/>
      <c r="AC567" s="154"/>
      <c r="AD567" s="154"/>
      <c r="AE567" s="154"/>
      <c r="AF567" s="154"/>
      <c r="AG567" s="154"/>
      <c r="AH567" s="154"/>
      <c r="AI567" s="154"/>
      <c r="AJ567" s="154"/>
      <c r="AK567" s="154"/>
      <c r="AL567" s="154"/>
      <c r="AM567" s="154"/>
      <c r="AN567" s="154"/>
      <c r="AO567" s="154"/>
      <c r="AP567" s="154"/>
      <c r="AQ567" s="154"/>
      <c r="AR567" s="154"/>
      <c r="AS567" s="154"/>
      <c r="AT567" s="37"/>
    </row>
    <row r="568" spans="2:46" s="18" customFormat="1" ht="13.5" customHeight="1" x14ac:dyDescent="0.15">
      <c r="C568" s="37"/>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c r="AA568" s="154"/>
      <c r="AB568" s="154"/>
      <c r="AC568" s="154"/>
      <c r="AD568" s="154"/>
      <c r="AE568" s="154"/>
      <c r="AF568" s="154"/>
      <c r="AG568" s="154"/>
      <c r="AH568" s="154"/>
      <c r="AI568" s="154"/>
      <c r="AJ568" s="154"/>
      <c r="AK568" s="154"/>
      <c r="AL568" s="154"/>
      <c r="AM568" s="154"/>
      <c r="AN568" s="154"/>
      <c r="AO568" s="154"/>
      <c r="AP568" s="154"/>
      <c r="AQ568" s="154"/>
      <c r="AR568" s="154"/>
      <c r="AS568" s="154"/>
      <c r="AT568" s="37"/>
    </row>
    <row r="569" spans="2:46" s="18" customFormat="1" ht="13.5" customHeight="1" x14ac:dyDescent="0.15">
      <c r="C569" s="37"/>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c r="AC569" s="154"/>
      <c r="AD569" s="154"/>
      <c r="AE569" s="154"/>
      <c r="AF569" s="154"/>
      <c r="AG569" s="154"/>
      <c r="AH569" s="154"/>
      <c r="AI569" s="154"/>
      <c r="AJ569" s="154"/>
      <c r="AK569" s="154"/>
      <c r="AL569" s="154"/>
      <c r="AM569" s="154"/>
      <c r="AN569" s="154"/>
      <c r="AO569" s="154"/>
      <c r="AP569" s="154"/>
      <c r="AQ569" s="154"/>
      <c r="AR569" s="154"/>
      <c r="AS569" s="154"/>
      <c r="AT569" s="37"/>
    </row>
    <row r="570" spans="2:46" s="18" customFormat="1" ht="13.5" customHeight="1" x14ac:dyDescent="0.15">
      <c r="C570" s="37"/>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37"/>
    </row>
    <row r="571" spans="2:46" s="18" customFormat="1" ht="13.5" customHeight="1" x14ac:dyDescent="0.15">
      <c r="C571" s="37"/>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c r="AA571" s="154"/>
      <c r="AB571" s="154"/>
      <c r="AC571" s="154"/>
      <c r="AD571" s="154"/>
      <c r="AE571" s="154"/>
      <c r="AF571" s="154"/>
      <c r="AG571" s="154"/>
      <c r="AH571" s="154"/>
      <c r="AI571" s="154"/>
      <c r="AJ571" s="154"/>
      <c r="AK571" s="154"/>
      <c r="AL571" s="154"/>
      <c r="AM571" s="154"/>
      <c r="AN571" s="154"/>
      <c r="AO571" s="154"/>
      <c r="AP571" s="154"/>
      <c r="AQ571" s="154"/>
      <c r="AR571" s="154"/>
      <c r="AS571" s="154"/>
      <c r="AT571" s="37"/>
    </row>
    <row r="572" spans="2:46" ht="24" customHeight="1" x14ac:dyDescent="0.15"/>
    <row r="573" spans="2:46" ht="27" customHeight="1" x14ac:dyDescent="0.15">
      <c r="B573" s="22" t="s">
        <v>60</v>
      </c>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row>
    <row r="574" spans="2:46" ht="24" customHeight="1" x14ac:dyDescent="0.15">
      <c r="B574" s="18"/>
      <c r="C574" s="64" t="s">
        <v>246</v>
      </c>
      <c r="D574" s="65"/>
      <c r="E574" s="65"/>
      <c r="F574" s="65"/>
      <c r="G574" s="65"/>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8"/>
    </row>
    <row r="575" spans="2:46" ht="18" customHeight="1" x14ac:dyDescent="0.15">
      <c r="C575" s="47"/>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2"/>
      <c r="AL575" s="42"/>
      <c r="AM575" s="42"/>
      <c r="AN575" s="42"/>
      <c r="AO575" s="42"/>
      <c r="AP575" s="42"/>
      <c r="AQ575" s="42"/>
      <c r="AR575" s="42"/>
      <c r="AS575" s="42"/>
      <c r="AT575" s="42"/>
    </row>
    <row r="576" spans="2:46" s="18" customFormat="1" ht="26.25" customHeight="1" x14ac:dyDescent="0.15">
      <c r="D576" s="158"/>
      <c r="E576" s="158"/>
      <c r="G576" s="19" t="s">
        <v>80</v>
      </c>
      <c r="S576" s="158"/>
      <c r="T576" s="158"/>
      <c r="V576" s="19" t="s">
        <v>92</v>
      </c>
    </row>
    <row r="577" spans="2:46" s="18" customFormat="1" x14ac:dyDescent="0.15"/>
    <row r="578" spans="2:46" s="18" customFormat="1" ht="26.25" customHeight="1" x14ac:dyDescent="0.15">
      <c r="D578" s="158"/>
      <c r="E578" s="158"/>
      <c r="G578" s="19" t="s">
        <v>245</v>
      </c>
      <c r="S578" s="158"/>
      <c r="T578" s="158"/>
      <c r="V578" s="19" t="s">
        <v>81</v>
      </c>
      <c r="AH578" s="158"/>
      <c r="AI578" s="158"/>
      <c r="AK578" s="19" t="s">
        <v>266</v>
      </c>
    </row>
    <row r="579" spans="2:46" s="18" customFormat="1" x14ac:dyDescent="0.15"/>
    <row r="580" spans="2:46" s="18" customFormat="1" ht="26.25" customHeight="1" x14ac:dyDescent="0.15">
      <c r="D580" s="158"/>
      <c r="E580" s="158"/>
      <c r="G580" s="19" t="s">
        <v>267</v>
      </c>
      <c r="S580" s="158"/>
      <c r="T580" s="158"/>
      <c r="V580" s="19" t="s">
        <v>82</v>
      </c>
      <c r="AH580" s="158"/>
      <c r="AI580" s="158"/>
      <c r="AK580" s="19" t="s">
        <v>117</v>
      </c>
    </row>
    <row r="581" spans="2:46" s="18" customFormat="1" x14ac:dyDescent="0.15"/>
    <row r="582" spans="2:46" s="18" customFormat="1" ht="26.25" customHeight="1" x14ac:dyDescent="0.15">
      <c r="D582" s="158"/>
      <c r="E582" s="158"/>
      <c r="G582" s="19" t="s">
        <v>65</v>
      </c>
      <c r="I582" s="18" t="s">
        <v>83</v>
      </c>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c r="AR582" s="155"/>
      <c r="AS582" s="155"/>
      <c r="AT582" s="18" t="s">
        <v>84</v>
      </c>
    </row>
    <row r="583" spans="2:46" ht="15" customHeight="1" x14ac:dyDescent="0.15">
      <c r="I583" s="90"/>
      <c r="J583" s="136" t="str">
        <f>IF(AND($D$582&lt;&gt;"",$J$582=""),"　↑その他の内容をご記入ください。","")</f>
        <v/>
      </c>
    </row>
    <row r="584" spans="2:46" ht="27" customHeight="1" x14ac:dyDescent="0.15"/>
    <row r="585" spans="2:46" ht="21" customHeight="1" x14ac:dyDescent="0.15">
      <c r="B585" s="18"/>
      <c r="C585" s="41" t="s">
        <v>247</v>
      </c>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8"/>
    </row>
    <row r="586" spans="2:46" ht="21" customHeight="1" x14ac:dyDescent="0.15">
      <c r="B586" s="18"/>
      <c r="C586" s="49" t="s">
        <v>130</v>
      </c>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1"/>
    </row>
    <row r="587" spans="2:46" ht="21" customHeight="1" x14ac:dyDescent="0.15"/>
    <row r="588" spans="2:46" s="88" customFormat="1" ht="13.5" customHeight="1" x14ac:dyDescent="0.15">
      <c r="D588" s="88" t="s">
        <v>157</v>
      </c>
    </row>
    <row r="589" spans="2:46" s="18" customFormat="1" ht="13.5" customHeight="1" x14ac:dyDescent="0.15">
      <c r="C589" s="36" t="s">
        <v>95</v>
      </c>
      <c r="D589" s="153"/>
      <c r="E589" s="153"/>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37"/>
    </row>
    <row r="590" spans="2:46" s="18" customFormat="1" ht="13.5" customHeight="1" x14ac:dyDescent="0.15">
      <c r="C590" s="37"/>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37"/>
    </row>
    <row r="591" spans="2:46" s="18" customFormat="1" ht="13.5" customHeight="1" x14ac:dyDescent="0.15">
      <c r="C591" s="37"/>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37"/>
    </row>
    <row r="592" spans="2:46" s="18" customFormat="1" ht="13.5" customHeight="1" x14ac:dyDescent="0.15">
      <c r="C592" s="37"/>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4"/>
      <c r="AL592" s="154"/>
      <c r="AM592" s="154"/>
      <c r="AN592" s="154"/>
      <c r="AO592" s="154"/>
      <c r="AP592" s="154"/>
      <c r="AQ592" s="154"/>
      <c r="AR592" s="154"/>
      <c r="AS592" s="154"/>
      <c r="AT592" s="37"/>
    </row>
    <row r="593" spans="3:46" s="18" customFormat="1" ht="13.5" customHeight="1" x14ac:dyDescent="0.15">
      <c r="C593" s="37"/>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4"/>
      <c r="AL593" s="154"/>
      <c r="AM593" s="154"/>
      <c r="AN593" s="154"/>
      <c r="AO593" s="154"/>
      <c r="AP593" s="154"/>
      <c r="AQ593" s="154"/>
      <c r="AR593" s="154"/>
      <c r="AS593" s="154"/>
      <c r="AT593" s="37"/>
    </row>
    <row r="594" spans="3:46" s="18" customFormat="1" x14ac:dyDescent="0.15"/>
    <row r="595" spans="3:46" s="18" customFormat="1" ht="13.5" customHeight="1" x14ac:dyDescent="0.15">
      <c r="D595" s="18" t="s">
        <v>158</v>
      </c>
    </row>
    <row r="596" spans="3:46" s="18" customFormat="1" ht="13.5" customHeight="1" x14ac:dyDescent="0.15">
      <c r="C596" s="36" t="s">
        <v>95</v>
      </c>
      <c r="D596" s="153"/>
      <c r="E596" s="153"/>
      <c r="F596" s="154"/>
      <c r="G596" s="154"/>
      <c r="H596" s="154"/>
      <c r="I596" s="154"/>
      <c r="J596" s="154"/>
      <c r="K596" s="154"/>
      <c r="L596" s="154"/>
      <c r="M596" s="154"/>
      <c r="N596" s="154"/>
      <c r="O596" s="154"/>
      <c r="P596" s="154"/>
      <c r="Q596" s="154"/>
      <c r="R596" s="154"/>
      <c r="S596" s="154"/>
      <c r="T596" s="154"/>
      <c r="U596" s="154"/>
      <c r="V596" s="154"/>
      <c r="W596" s="154"/>
      <c r="X596" s="154"/>
      <c r="Y596" s="154"/>
      <c r="Z596" s="154"/>
      <c r="AA596" s="154"/>
      <c r="AB596" s="154"/>
      <c r="AC596" s="154"/>
      <c r="AD596" s="154"/>
      <c r="AE596" s="154"/>
      <c r="AF596" s="154"/>
      <c r="AG596" s="154"/>
      <c r="AH596" s="154"/>
      <c r="AI596" s="154"/>
      <c r="AJ596" s="154"/>
      <c r="AK596" s="154"/>
      <c r="AL596" s="154"/>
      <c r="AM596" s="154"/>
      <c r="AN596" s="154"/>
      <c r="AO596" s="154"/>
      <c r="AP596" s="154"/>
      <c r="AQ596" s="154"/>
      <c r="AR596" s="154"/>
      <c r="AS596" s="154"/>
      <c r="AT596" s="37"/>
    </row>
    <row r="597" spans="3:46" s="18" customFormat="1" ht="13.5" customHeight="1" x14ac:dyDescent="0.15">
      <c r="C597" s="37"/>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4"/>
      <c r="AL597" s="154"/>
      <c r="AM597" s="154"/>
      <c r="AN597" s="154"/>
      <c r="AO597" s="154"/>
      <c r="AP597" s="154"/>
      <c r="AQ597" s="154"/>
      <c r="AR597" s="154"/>
      <c r="AS597" s="154"/>
      <c r="AT597" s="37"/>
    </row>
    <row r="598" spans="3:46" s="18" customFormat="1" ht="13.5" customHeight="1" x14ac:dyDescent="0.15">
      <c r="C598" s="37"/>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c r="AA598" s="154"/>
      <c r="AB598" s="154"/>
      <c r="AC598" s="154"/>
      <c r="AD598" s="154"/>
      <c r="AE598" s="154"/>
      <c r="AF598" s="154"/>
      <c r="AG598" s="154"/>
      <c r="AH598" s="154"/>
      <c r="AI598" s="154"/>
      <c r="AJ598" s="154"/>
      <c r="AK598" s="154"/>
      <c r="AL598" s="154"/>
      <c r="AM598" s="154"/>
      <c r="AN598" s="154"/>
      <c r="AO598" s="154"/>
      <c r="AP598" s="154"/>
      <c r="AQ598" s="154"/>
      <c r="AR598" s="154"/>
      <c r="AS598" s="154"/>
      <c r="AT598" s="37"/>
    </row>
    <row r="599" spans="3:46" s="18" customFormat="1" ht="13.5" customHeight="1" x14ac:dyDescent="0.15">
      <c r="C599" s="37"/>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4"/>
      <c r="AL599" s="154"/>
      <c r="AM599" s="154"/>
      <c r="AN599" s="154"/>
      <c r="AO599" s="154"/>
      <c r="AP599" s="154"/>
      <c r="AQ599" s="154"/>
      <c r="AR599" s="154"/>
      <c r="AS599" s="154"/>
      <c r="AT599" s="37"/>
    </row>
    <row r="600" spans="3:46" s="18" customFormat="1" ht="13.5" customHeight="1" x14ac:dyDescent="0.15">
      <c r="C600" s="37"/>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c r="AA600" s="154"/>
      <c r="AB600" s="154"/>
      <c r="AC600" s="154"/>
      <c r="AD600" s="154"/>
      <c r="AE600" s="154"/>
      <c r="AF600" s="154"/>
      <c r="AG600" s="154"/>
      <c r="AH600" s="154"/>
      <c r="AI600" s="154"/>
      <c r="AJ600" s="154"/>
      <c r="AK600" s="154"/>
      <c r="AL600" s="154"/>
      <c r="AM600" s="154"/>
      <c r="AN600" s="154"/>
      <c r="AO600" s="154"/>
      <c r="AP600" s="154"/>
      <c r="AQ600" s="154"/>
      <c r="AR600" s="154"/>
      <c r="AS600" s="154"/>
      <c r="AT600" s="37"/>
    </row>
    <row r="601" spans="3:46" s="18" customFormat="1" x14ac:dyDescent="0.15"/>
    <row r="602" spans="3:46" s="18" customFormat="1" ht="13.5" customHeight="1" x14ac:dyDescent="0.15">
      <c r="D602" s="18" t="s">
        <v>159</v>
      </c>
    </row>
    <row r="603" spans="3:46" s="18" customFormat="1" ht="13.5" customHeight="1" x14ac:dyDescent="0.15">
      <c r="C603" s="36" t="s">
        <v>95</v>
      </c>
      <c r="D603" s="153"/>
      <c r="E603" s="153"/>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4"/>
      <c r="AL603" s="154"/>
      <c r="AM603" s="154"/>
      <c r="AN603" s="154"/>
      <c r="AO603" s="154"/>
      <c r="AP603" s="154"/>
      <c r="AQ603" s="154"/>
      <c r="AR603" s="154"/>
      <c r="AS603" s="154"/>
      <c r="AT603" s="37"/>
    </row>
    <row r="604" spans="3:46" s="18" customFormat="1" ht="13.5" customHeight="1" x14ac:dyDescent="0.15">
      <c r="C604" s="37"/>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4"/>
      <c r="AN604" s="154"/>
      <c r="AO604" s="154"/>
      <c r="AP604" s="154"/>
      <c r="AQ604" s="154"/>
      <c r="AR604" s="154"/>
      <c r="AS604" s="154"/>
      <c r="AT604" s="37"/>
    </row>
    <row r="605" spans="3:46" s="18" customFormat="1" ht="13.5" customHeight="1" x14ac:dyDescent="0.15">
      <c r="C605" s="37"/>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c r="AA605" s="154"/>
      <c r="AB605" s="154"/>
      <c r="AC605" s="154"/>
      <c r="AD605" s="154"/>
      <c r="AE605" s="154"/>
      <c r="AF605" s="154"/>
      <c r="AG605" s="154"/>
      <c r="AH605" s="154"/>
      <c r="AI605" s="154"/>
      <c r="AJ605" s="154"/>
      <c r="AK605" s="154"/>
      <c r="AL605" s="154"/>
      <c r="AM605" s="154"/>
      <c r="AN605" s="154"/>
      <c r="AO605" s="154"/>
      <c r="AP605" s="154"/>
      <c r="AQ605" s="154"/>
      <c r="AR605" s="154"/>
      <c r="AS605" s="154"/>
      <c r="AT605" s="37"/>
    </row>
    <row r="606" spans="3:46" s="18" customFormat="1" ht="13.5" customHeight="1" x14ac:dyDescent="0.15">
      <c r="C606" s="37"/>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c r="AA606" s="154"/>
      <c r="AB606" s="154"/>
      <c r="AC606" s="154"/>
      <c r="AD606" s="154"/>
      <c r="AE606" s="154"/>
      <c r="AF606" s="154"/>
      <c r="AG606" s="154"/>
      <c r="AH606" s="154"/>
      <c r="AI606" s="154"/>
      <c r="AJ606" s="154"/>
      <c r="AK606" s="154"/>
      <c r="AL606" s="154"/>
      <c r="AM606" s="154"/>
      <c r="AN606" s="154"/>
      <c r="AO606" s="154"/>
      <c r="AP606" s="154"/>
      <c r="AQ606" s="154"/>
      <c r="AR606" s="154"/>
      <c r="AS606" s="154"/>
      <c r="AT606" s="37"/>
    </row>
    <row r="607" spans="3:46" s="18" customFormat="1" ht="13.5" customHeight="1" x14ac:dyDescent="0.15">
      <c r="C607" s="37"/>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c r="AQ607" s="154"/>
      <c r="AR607" s="154"/>
      <c r="AS607" s="154"/>
      <c r="AT607" s="37"/>
    </row>
    <row r="608" spans="3:46" ht="27" customHeight="1" x14ac:dyDescent="0.15"/>
    <row r="609" spans="2:46" ht="24" customHeight="1" x14ac:dyDescent="0.15">
      <c r="B609" s="18"/>
      <c r="C609" s="27" t="s">
        <v>248</v>
      </c>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9"/>
    </row>
    <row r="610" spans="2:46" s="18" customFormat="1" ht="12" customHeight="1" x14ac:dyDescent="0.15"/>
    <row r="611" spans="2:46" s="18" customFormat="1" x14ac:dyDescent="0.15">
      <c r="D611" s="178" t="s">
        <v>8</v>
      </c>
      <c r="E611" s="178"/>
    </row>
    <row r="612" spans="2:46" s="18" customFormat="1" ht="4.5" customHeight="1" x14ac:dyDescent="0.15">
      <c r="D612" s="179"/>
      <c r="E612" s="179"/>
      <c r="G612" s="159" t="s">
        <v>85</v>
      </c>
      <c r="H612" s="159"/>
      <c r="I612" s="159"/>
      <c r="J612" s="159"/>
      <c r="K612" s="159"/>
      <c r="L612" s="159"/>
      <c r="M612" s="159"/>
      <c r="N612" s="159"/>
      <c r="O612" s="159"/>
      <c r="Q612" s="159" t="s">
        <v>114</v>
      </c>
      <c r="R612" s="159"/>
      <c r="S612" s="159"/>
      <c r="T612" s="159"/>
      <c r="U612" s="159"/>
      <c r="V612" s="159"/>
      <c r="W612" s="159"/>
      <c r="X612" s="159"/>
      <c r="Y612" s="159"/>
      <c r="Z612" s="159"/>
      <c r="AA612" s="159"/>
      <c r="AB612" s="159"/>
      <c r="AC612" s="159"/>
      <c r="AD612" s="159"/>
      <c r="AF612" s="159" t="s">
        <v>149</v>
      </c>
      <c r="AG612" s="159"/>
      <c r="AH612" s="159"/>
      <c r="AI612" s="159"/>
      <c r="AJ612" s="159"/>
      <c r="AK612" s="159"/>
      <c r="AL612" s="159"/>
      <c r="AM612" s="159"/>
      <c r="AN612" s="159"/>
      <c r="AO612" s="159"/>
      <c r="AP612" s="159"/>
      <c r="AQ612" s="159"/>
      <c r="AR612" s="159"/>
      <c r="AS612" s="159"/>
    </row>
    <row r="613" spans="2:46" s="18" customFormat="1" ht="10.5" customHeight="1" x14ac:dyDescent="0.15">
      <c r="D613" s="160"/>
      <c r="E613" s="161"/>
      <c r="G613" s="159"/>
      <c r="H613" s="159"/>
      <c r="I613" s="159"/>
      <c r="J613" s="159"/>
      <c r="K613" s="159"/>
      <c r="L613" s="159"/>
      <c r="M613" s="159"/>
      <c r="N613" s="159"/>
      <c r="O613" s="159"/>
      <c r="P613" s="19"/>
      <c r="Q613" s="159"/>
      <c r="R613" s="159"/>
      <c r="S613" s="159"/>
      <c r="T613" s="159"/>
      <c r="U613" s="159"/>
      <c r="V613" s="159"/>
      <c r="W613" s="159"/>
      <c r="X613" s="159"/>
      <c r="Y613" s="159"/>
      <c r="Z613" s="159"/>
      <c r="AA613" s="159"/>
      <c r="AB613" s="159"/>
      <c r="AC613" s="159"/>
      <c r="AD613" s="159"/>
      <c r="AE613" s="19"/>
      <c r="AF613" s="159"/>
      <c r="AG613" s="159"/>
      <c r="AH613" s="159"/>
      <c r="AI613" s="159"/>
      <c r="AJ613" s="159"/>
      <c r="AK613" s="159"/>
      <c r="AL613" s="159"/>
      <c r="AM613" s="159"/>
      <c r="AN613" s="159"/>
      <c r="AO613" s="159"/>
      <c r="AP613" s="159"/>
      <c r="AQ613" s="159"/>
      <c r="AR613" s="159"/>
      <c r="AS613" s="159"/>
    </row>
    <row r="614" spans="2:46" s="18" customFormat="1" ht="4.5" customHeight="1" x14ac:dyDescent="0.15">
      <c r="D614" s="162"/>
      <c r="E614" s="163"/>
      <c r="G614" s="66"/>
      <c r="H614" s="66"/>
      <c r="I614" s="66"/>
      <c r="J614" s="66"/>
      <c r="K614" s="66"/>
      <c r="L614" s="66"/>
      <c r="M614" s="66"/>
      <c r="N614" s="66"/>
      <c r="O614" s="66"/>
      <c r="P614" s="19"/>
      <c r="Q614" s="66"/>
      <c r="R614" s="66"/>
      <c r="S614" s="66"/>
      <c r="T614" s="66"/>
      <c r="U614" s="66"/>
      <c r="V614" s="66"/>
      <c r="W614" s="66"/>
      <c r="X614" s="66"/>
      <c r="Y614" s="66"/>
      <c r="Z614" s="66"/>
      <c r="AA614" s="66"/>
      <c r="AB614" s="66"/>
      <c r="AC614" s="66"/>
      <c r="AD614" s="66"/>
      <c r="AE614" s="19"/>
      <c r="AF614" s="66"/>
      <c r="AG614" s="66"/>
      <c r="AH614" s="66"/>
      <c r="AI614" s="66"/>
      <c r="AJ614" s="66"/>
      <c r="AK614" s="66"/>
      <c r="AL614" s="66"/>
      <c r="AM614" s="66"/>
      <c r="AN614" s="66"/>
      <c r="AO614" s="66"/>
      <c r="AP614" s="66"/>
      <c r="AQ614" s="19"/>
      <c r="AR614" s="19"/>
      <c r="AS614" s="19"/>
    </row>
    <row r="615" spans="2:46" s="18" customFormat="1" ht="13.5" customHeight="1" x14ac:dyDescent="0.15">
      <c r="D615" s="164"/>
      <c r="E615" s="165"/>
      <c r="G615" s="181" t="s">
        <v>119</v>
      </c>
      <c r="H615" s="181"/>
      <c r="I615" s="181"/>
      <c r="J615" s="181"/>
      <c r="K615" s="181"/>
      <c r="L615" s="181"/>
      <c r="M615" s="181"/>
      <c r="N615" s="181"/>
      <c r="O615" s="181"/>
      <c r="P615" s="181"/>
      <c r="Q615" s="181"/>
      <c r="R615" s="181"/>
      <c r="S615" s="181"/>
      <c r="T615" s="19"/>
      <c r="U615" s="19"/>
      <c r="V615" s="19"/>
      <c r="W615" s="19"/>
      <c r="X615" s="19"/>
      <c r="Y615" s="19"/>
      <c r="Z615" s="19"/>
      <c r="AA615" s="19"/>
      <c r="AB615" s="19"/>
      <c r="AC615" s="19"/>
      <c r="AD615" s="19"/>
      <c r="AE615" s="19"/>
      <c r="AF615" s="180" t="s">
        <v>86</v>
      </c>
      <c r="AG615" s="180"/>
      <c r="AH615" s="180"/>
      <c r="AI615" s="180"/>
      <c r="AJ615" s="180"/>
      <c r="AK615" s="180"/>
      <c r="AL615" s="180"/>
      <c r="AM615" s="180"/>
      <c r="AN615" s="180"/>
      <c r="AO615" s="180"/>
      <c r="AP615" s="180"/>
    </row>
    <row r="616" spans="2:46" s="18" customFormat="1" ht="18" customHeight="1" x14ac:dyDescent="0.15">
      <c r="D616" s="67"/>
      <c r="E616" s="67"/>
      <c r="G616" s="68"/>
      <c r="H616" s="68"/>
      <c r="I616" s="68"/>
      <c r="J616" s="68"/>
      <c r="K616" s="68"/>
      <c r="L616" s="68"/>
      <c r="M616" s="68"/>
      <c r="N616" s="68"/>
      <c r="O616" s="68"/>
      <c r="P616" s="68"/>
      <c r="Q616" s="68"/>
      <c r="R616" s="68"/>
      <c r="S616" s="68"/>
      <c r="T616" s="19"/>
      <c r="U616" s="19"/>
      <c r="V616" s="19"/>
      <c r="W616" s="19"/>
      <c r="X616" s="19"/>
      <c r="Y616" s="19"/>
      <c r="Z616" s="19"/>
      <c r="AA616" s="19"/>
      <c r="AB616" s="19"/>
      <c r="AC616" s="19"/>
      <c r="AD616" s="19"/>
      <c r="AE616" s="19"/>
      <c r="AF616" s="69"/>
      <c r="AG616" s="69"/>
      <c r="AH616" s="69"/>
      <c r="AI616" s="69"/>
      <c r="AJ616" s="69"/>
      <c r="AK616" s="69"/>
      <c r="AL616" s="69"/>
      <c r="AM616" s="69"/>
      <c r="AN616" s="69"/>
      <c r="AO616" s="69"/>
      <c r="AP616" s="69"/>
    </row>
    <row r="617" spans="2:46" s="18" customFormat="1" ht="13.5" customHeight="1" x14ac:dyDescent="0.15">
      <c r="D617" s="18" t="s">
        <v>169</v>
      </c>
      <c r="AF617" s="133" t="str">
        <f>IF(AND($D$613=5,$D$618=""),"↓その他の内容をご記入ください","")</f>
        <v/>
      </c>
    </row>
    <row r="618" spans="2:46" s="18" customFormat="1" ht="13.5" customHeight="1" x14ac:dyDescent="0.15">
      <c r="C618" s="36" t="s">
        <v>95</v>
      </c>
      <c r="D618" s="153"/>
      <c r="E618" s="153"/>
      <c r="F618" s="154"/>
      <c r="G618" s="154"/>
      <c r="H618" s="154"/>
      <c r="I618" s="154"/>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AN618" s="154"/>
      <c r="AO618" s="154"/>
      <c r="AP618" s="154"/>
      <c r="AQ618" s="154"/>
      <c r="AR618" s="154"/>
      <c r="AS618" s="154"/>
      <c r="AT618" s="37"/>
    </row>
    <row r="619" spans="2:46" s="18" customFormat="1" ht="13.5" customHeight="1" x14ac:dyDescent="0.15">
      <c r="C619" s="37"/>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AN619" s="154"/>
      <c r="AO619" s="154"/>
      <c r="AP619" s="154"/>
      <c r="AQ619" s="154"/>
      <c r="AR619" s="154"/>
      <c r="AS619" s="154"/>
      <c r="AT619" s="37"/>
    </row>
    <row r="620" spans="2:46" s="18" customFormat="1" ht="13.5" customHeight="1" x14ac:dyDescent="0.15">
      <c r="C620" s="37"/>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4"/>
      <c r="AL620" s="154"/>
      <c r="AM620" s="154"/>
      <c r="AN620" s="154"/>
      <c r="AO620" s="154"/>
      <c r="AP620" s="154"/>
      <c r="AQ620" s="154"/>
      <c r="AR620" s="154"/>
      <c r="AS620" s="154"/>
      <c r="AT620" s="37"/>
    </row>
    <row r="621" spans="2:46" s="18" customFormat="1" ht="13.5" customHeight="1" x14ac:dyDescent="0.15">
      <c r="C621" s="37"/>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AN621" s="154"/>
      <c r="AO621" s="154"/>
      <c r="AP621" s="154"/>
      <c r="AQ621" s="154"/>
      <c r="AR621" s="154"/>
      <c r="AS621" s="154"/>
      <c r="AT621" s="37"/>
    </row>
    <row r="622" spans="2:46" s="18" customFormat="1" ht="13.5" customHeight="1" x14ac:dyDescent="0.15">
      <c r="C622" s="37"/>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4"/>
      <c r="AL622" s="154"/>
      <c r="AM622" s="154"/>
      <c r="AN622" s="154"/>
      <c r="AO622" s="154"/>
      <c r="AP622" s="154"/>
      <c r="AQ622" s="154"/>
      <c r="AR622" s="154"/>
      <c r="AS622" s="154"/>
      <c r="AT622" s="37"/>
    </row>
    <row r="623" spans="2:46" ht="27" customHeight="1" x14ac:dyDescent="0.15"/>
    <row r="624" spans="2:46" ht="20.25" customHeight="1" x14ac:dyDescent="0.15">
      <c r="B624" s="18"/>
      <c r="C624" s="64" t="s">
        <v>249</v>
      </c>
      <c r="D624" s="70"/>
      <c r="E624" s="70"/>
      <c r="F624" s="70"/>
      <c r="G624" s="70"/>
      <c r="H624" s="70"/>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8"/>
    </row>
    <row r="625" spans="2:46" ht="20.25" customHeight="1" x14ac:dyDescent="0.15">
      <c r="C625" s="71" t="s">
        <v>116</v>
      </c>
      <c r="D625" s="72"/>
      <c r="E625" s="72"/>
      <c r="F625" s="73"/>
      <c r="G625" s="74"/>
      <c r="H625" s="72"/>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60"/>
    </row>
    <row r="626" spans="2:46" ht="18" customHeight="1" x14ac:dyDescent="0.15"/>
    <row r="627" spans="2:46" s="18" customFormat="1" ht="26.25" customHeight="1" x14ac:dyDescent="0.15">
      <c r="D627" s="158"/>
      <c r="E627" s="158"/>
      <c r="G627" s="19" t="s">
        <v>87</v>
      </c>
      <c r="R627" s="158"/>
      <c r="S627" s="158"/>
      <c r="T627" s="19"/>
      <c r="U627" s="19" t="s">
        <v>88</v>
      </c>
      <c r="AG627" s="158"/>
      <c r="AH627" s="158"/>
      <c r="AJ627" s="19" t="s">
        <v>66</v>
      </c>
    </row>
    <row r="628" spans="2:46" s="18" customFormat="1" x14ac:dyDescent="0.15">
      <c r="U628" s="19"/>
    </row>
    <row r="629" spans="2:46" s="18" customFormat="1" ht="26.25" customHeight="1" x14ac:dyDescent="0.15">
      <c r="D629" s="158"/>
      <c r="E629" s="158"/>
      <c r="G629" s="19" t="s">
        <v>67</v>
      </c>
      <c r="R629" s="158"/>
      <c r="S629" s="158"/>
      <c r="T629" s="19"/>
      <c r="U629" s="19" t="s">
        <v>91</v>
      </c>
      <c r="AG629" s="158"/>
      <c r="AH629" s="158"/>
      <c r="AJ629" s="19" t="s">
        <v>89</v>
      </c>
    </row>
    <row r="630" spans="2:46" s="18" customFormat="1" x14ac:dyDescent="0.15">
      <c r="AJ630" s="19"/>
    </row>
    <row r="631" spans="2:46" s="18" customFormat="1" ht="26.25" customHeight="1" x14ac:dyDescent="0.15">
      <c r="D631" s="158"/>
      <c r="E631" s="158"/>
      <c r="G631" s="19" t="s">
        <v>90</v>
      </c>
      <c r="R631" s="158"/>
      <c r="S631" s="158"/>
      <c r="T631" s="19"/>
      <c r="U631" s="19" t="s">
        <v>150</v>
      </c>
      <c r="AO631" s="158"/>
      <c r="AP631" s="158"/>
      <c r="AR631" s="19" t="s">
        <v>65</v>
      </c>
    </row>
    <row r="632" spans="2:46" s="18" customFormat="1" ht="18" customHeight="1" x14ac:dyDescent="0.15">
      <c r="AI632" s="133" t="str">
        <f>IF(AND($AO$631&lt;&gt;"",$D$634=""),"↓その他の内容をご記入ください","")</f>
        <v/>
      </c>
    </row>
    <row r="633" spans="2:46" s="18" customFormat="1" ht="13.5" customHeight="1" x14ac:dyDescent="0.15">
      <c r="D633" s="18" t="s">
        <v>169</v>
      </c>
    </row>
    <row r="634" spans="2:46" s="18" customFormat="1" ht="13.5" customHeight="1" x14ac:dyDescent="0.15">
      <c r="C634" s="36" t="s">
        <v>95</v>
      </c>
      <c r="D634" s="153"/>
      <c r="E634" s="153"/>
      <c r="F634" s="154"/>
      <c r="G634" s="154"/>
      <c r="H634" s="154"/>
      <c r="I634" s="154"/>
      <c r="J634" s="154"/>
      <c r="K634" s="154"/>
      <c r="L634" s="154"/>
      <c r="M634" s="154"/>
      <c r="N634" s="154"/>
      <c r="O634" s="154"/>
      <c r="P634" s="154"/>
      <c r="Q634" s="154"/>
      <c r="R634" s="154"/>
      <c r="S634" s="154"/>
      <c r="T634" s="154"/>
      <c r="U634" s="154"/>
      <c r="V634" s="154"/>
      <c r="W634" s="154"/>
      <c r="X634" s="154"/>
      <c r="Y634" s="154"/>
      <c r="Z634" s="154"/>
      <c r="AA634" s="154"/>
      <c r="AB634" s="154"/>
      <c r="AC634" s="154"/>
      <c r="AD634" s="154"/>
      <c r="AE634" s="154"/>
      <c r="AF634" s="154"/>
      <c r="AG634" s="154"/>
      <c r="AH634" s="154"/>
      <c r="AI634" s="154"/>
      <c r="AJ634" s="154"/>
      <c r="AK634" s="154"/>
      <c r="AL634" s="154"/>
      <c r="AM634" s="154"/>
      <c r="AN634" s="154"/>
      <c r="AO634" s="154"/>
      <c r="AP634" s="154"/>
      <c r="AQ634" s="154"/>
      <c r="AR634" s="154"/>
      <c r="AS634" s="154"/>
      <c r="AT634" s="37"/>
    </row>
    <row r="635" spans="2:46" s="18" customFormat="1" ht="13.5" customHeight="1" x14ac:dyDescent="0.15">
      <c r="C635" s="37"/>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4"/>
      <c r="AL635" s="154"/>
      <c r="AM635" s="154"/>
      <c r="AN635" s="154"/>
      <c r="AO635" s="154"/>
      <c r="AP635" s="154"/>
      <c r="AQ635" s="154"/>
      <c r="AR635" s="154"/>
      <c r="AS635" s="154"/>
      <c r="AT635" s="37"/>
    </row>
    <row r="636" spans="2:46" s="18" customFormat="1" ht="13.5" customHeight="1" x14ac:dyDescent="0.15">
      <c r="C636" s="37"/>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c r="AA636" s="154"/>
      <c r="AB636" s="154"/>
      <c r="AC636" s="154"/>
      <c r="AD636" s="154"/>
      <c r="AE636" s="154"/>
      <c r="AF636" s="154"/>
      <c r="AG636" s="154"/>
      <c r="AH636" s="154"/>
      <c r="AI636" s="154"/>
      <c r="AJ636" s="154"/>
      <c r="AK636" s="154"/>
      <c r="AL636" s="154"/>
      <c r="AM636" s="154"/>
      <c r="AN636" s="154"/>
      <c r="AO636" s="154"/>
      <c r="AP636" s="154"/>
      <c r="AQ636" s="154"/>
      <c r="AR636" s="154"/>
      <c r="AS636" s="154"/>
      <c r="AT636" s="37"/>
    </row>
    <row r="637" spans="2:46" s="18" customFormat="1" ht="13.5" customHeight="1" x14ac:dyDescent="0.15">
      <c r="C637" s="37"/>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c r="AA637" s="154"/>
      <c r="AB637" s="154"/>
      <c r="AC637" s="154"/>
      <c r="AD637" s="154"/>
      <c r="AE637" s="154"/>
      <c r="AF637" s="154"/>
      <c r="AG637" s="154"/>
      <c r="AH637" s="154"/>
      <c r="AI637" s="154"/>
      <c r="AJ637" s="154"/>
      <c r="AK637" s="154"/>
      <c r="AL637" s="154"/>
      <c r="AM637" s="154"/>
      <c r="AN637" s="154"/>
      <c r="AO637" s="154"/>
      <c r="AP637" s="154"/>
      <c r="AQ637" s="154"/>
      <c r="AR637" s="154"/>
      <c r="AS637" s="154"/>
      <c r="AT637" s="37"/>
    </row>
    <row r="638" spans="2:46" s="18" customFormat="1" ht="13.5" customHeight="1" x14ac:dyDescent="0.15">
      <c r="C638" s="37"/>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c r="AA638" s="154"/>
      <c r="AB638" s="154"/>
      <c r="AC638" s="154"/>
      <c r="AD638" s="154"/>
      <c r="AE638" s="154"/>
      <c r="AF638" s="154"/>
      <c r="AG638" s="154"/>
      <c r="AH638" s="154"/>
      <c r="AI638" s="154"/>
      <c r="AJ638" s="154"/>
      <c r="AK638" s="154"/>
      <c r="AL638" s="154"/>
      <c r="AM638" s="154"/>
      <c r="AN638" s="154"/>
      <c r="AO638" s="154"/>
      <c r="AP638" s="154"/>
      <c r="AQ638" s="154"/>
      <c r="AR638" s="154"/>
      <c r="AS638" s="154"/>
      <c r="AT638" s="37"/>
    </row>
    <row r="639" spans="2:46" ht="30" customHeight="1" x14ac:dyDescent="0.15"/>
    <row r="640" spans="2:46" ht="20.25" customHeight="1" x14ac:dyDescent="0.15">
      <c r="B640" s="18"/>
      <c r="C640" s="41" t="s">
        <v>250</v>
      </c>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8"/>
    </row>
    <row r="641" spans="2:46" ht="20.25" customHeight="1" x14ac:dyDescent="0.15">
      <c r="C641" s="75" t="s">
        <v>167</v>
      </c>
      <c r="D641" s="44"/>
      <c r="E641" s="44"/>
      <c r="F641" s="76"/>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4"/>
      <c r="AL641" s="44"/>
      <c r="AM641" s="44"/>
      <c r="AN641" s="44"/>
      <c r="AO641" s="44"/>
      <c r="AP641" s="44"/>
      <c r="AQ641" s="44"/>
      <c r="AR641" s="44"/>
      <c r="AS641" s="44"/>
      <c r="AT641" s="77"/>
    </row>
    <row r="642" spans="2:46" ht="20.25" customHeight="1" x14ac:dyDescent="0.15">
      <c r="C642" s="57" t="s">
        <v>108</v>
      </c>
      <c r="D642" s="58"/>
      <c r="E642" s="58"/>
      <c r="F642" s="59"/>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60"/>
    </row>
    <row r="643" spans="2:46" ht="12" customHeight="1" x14ac:dyDescent="0.15"/>
    <row r="644" spans="2:46" s="18" customFormat="1" x14ac:dyDescent="0.15">
      <c r="D644" s="32" t="s">
        <v>8</v>
      </c>
      <c r="E644" s="32"/>
    </row>
    <row r="645" spans="2:46" s="18" customFormat="1" ht="26.25" customHeight="1" x14ac:dyDescent="0.15">
      <c r="D645" s="145"/>
      <c r="E645" s="146"/>
      <c r="G645" s="19" t="s">
        <v>161</v>
      </c>
      <c r="H645" s="19"/>
      <c r="I645" s="19"/>
      <c r="J645" s="19"/>
      <c r="K645" s="19"/>
      <c r="L645" s="19"/>
      <c r="M645" s="19"/>
      <c r="N645" s="19"/>
      <c r="O645" s="19"/>
      <c r="P645" s="19"/>
      <c r="R645" s="19"/>
      <c r="S645" s="19"/>
      <c r="T645" s="19"/>
      <c r="U645" s="19"/>
      <c r="V645" s="19"/>
      <c r="W645" s="19"/>
      <c r="X645" s="19"/>
      <c r="Y645" s="19"/>
      <c r="Z645" s="19" t="s">
        <v>162</v>
      </c>
      <c r="AA645" s="19"/>
      <c r="AB645" s="19"/>
      <c r="AC645" s="19"/>
      <c r="AE645" s="19"/>
      <c r="AF645" s="19"/>
      <c r="AG645" s="19"/>
      <c r="AH645" s="19"/>
      <c r="AI645" s="19"/>
      <c r="AJ645" s="19"/>
      <c r="AK645" s="19"/>
      <c r="AL645" s="19"/>
      <c r="AN645" s="19"/>
      <c r="AO645" s="19"/>
      <c r="AP645" s="19"/>
      <c r="AQ645" s="19"/>
    </row>
    <row r="646" spans="2:46" ht="22.5" customHeight="1" x14ac:dyDescent="0.15">
      <c r="B646" s="136" t="str">
        <f>IF(OR(D645=3,D645=4,D645=5,D645=6),"→Ｑ ３６  へ","")</f>
        <v/>
      </c>
      <c r="G646" s="115" t="s">
        <v>163</v>
      </c>
      <c r="H646" s="116"/>
      <c r="I646" s="116"/>
      <c r="J646" s="116"/>
      <c r="K646" s="116"/>
      <c r="L646" s="116"/>
      <c r="M646" s="116"/>
      <c r="N646" s="116"/>
      <c r="O646" s="116"/>
      <c r="P646" s="116"/>
      <c r="Q646" s="116"/>
      <c r="R646" s="116"/>
      <c r="S646" s="116"/>
      <c r="T646" s="116"/>
      <c r="U646" s="116"/>
      <c r="V646" s="116"/>
      <c r="W646" s="116"/>
      <c r="X646" s="116"/>
      <c r="Y646" s="116"/>
      <c r="Z646" s="115" t="s">
        <v>164</v>
      </c>
      <c r="AA646" s="116"/>
      <c r="AM646" s="18"/>
    </row>
    <row r="647" spans="2:46" ht="22.5" customHeight="1" x14ac:dyDescent="0.15">
      <c r="G647" s="115" t="s">
        <v>165</v>
      </c>
      <c r="H647" s="116"/>
      <c r="I647" s="116"/>
      <c r="J647" s="116"/>
      <c r="K647" s="116"/>
      <c r="L647" s="116"/>
      <c r="M647" s="116"/>
      <c r="N647" s="116"/>
      <c r="O647" s="116"/>
      <c r="P647" s="116"/>
      <c r="Q647" s="116"/>
      <c r="R647" s="116"/>
      <c r="S647" s="116"/>
      <c r="T647" s="116"/>
      <c r="U647" s="116"/>
      <c r="V647" s="116"/>
      <c r="W647" s="116"/>
      <c r="X647" s="116"/>
      <c r="Y647" s="116"/>
      <c r="Z647" s="115" t="s">
        <v>166</v>
      </c>
      <c r="AA647" s="116"/>
    </row>
    <row r="648" spans="2:46" s="78" customFormat="1" ht="12" customHeight="1" x14ac:dyDescent="0.15">
      <c r="I648" s="18"/>
      <c r="Z648" s="136" t="str">
        <f>IF(AND($D$645=6,D650=""),"↓その他の内容をご記入ください。","")</f>
        <v/>
      </c>
    </row>
    <row r="649" spans="2:46" s="18" customFormat="1" ht="13.5" customHeight="1" x14ac:dyDescent="0.15">
      <c r="D649" s="18" t="s">
        <v>169</v>
      </c>
    </row>
    <row r="650" spans="2:46" s="18" customFormat="1" ht="13.5" customHeight="1" x14ac:dyDescent="0.15">
      <c r="C650" s="36" t="s">
        <v>95</v>
      </c>
      <c r="D650" s="153"/>
      <c r="E650" s="153"/>
      <c r="F650" s="154"/>
      <c r="G650" s="154"/>
      <c r="H650" s="154"/>
      <c r="I650" s="154"/>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4"/>
      <c r="AL650" s="154"/>
      <c r="AM650" s="154"/>
      <c r="AN650" s="154"/>
      <c r="AO650" s="154"/>
      <c r="AP650" s="154"/>
      <c r="AQ650" s="154"/>
      <c r="AR650" s="154"/>
      <c r="AS650" s="154"/>
      <c r="AT650" s="37"/>
    </row>
    <row r="651" spans="2:46" s="18" customFormat="1" ht="13.5" customHeight="1" x14ac:dyDescent="0.15">
      <c r="C651" s="37"/>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AN651" s="154"/>
      <c r="AO651" s="154"/>
      <c r="AP651" s="154"/>
      <c r="AQ651" s="154"/>
      <c r="AR651" s="154"/>
      <c r="AS651" s="154"/>
      <c r="AT651" s="37"/>
    </row>
    <row r="652" spans="2:46" s="18" customFormat="1" ht="13.5" customHeight="1" x14ac:dyDescent="0.15">
      <c r="C652" s="37"/>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c r="AA652" s="154"/>
      <c r="AB652" s="154"/>
      <c r="AC652" s="154"/>
      <c r="AD652" s="154"/>
      <c r="AE652" s="154"/>
      <c r="AF652" s="154"/>
      <c r="AG652" s="154"/>
      <c r="AH652" s="154"/>
      <c r="AI652" s="154"/>
      <c r="AJ652" s="154"/>
      <c r="AK652" s="154"/>
      <c r="AL652" s="154"/>
      <c r="AM652" s="154"/>
      <c r="AN652" s="154"/>
      <c r="AO652" s="154"/>
      <c r="AP652" s="154"/>
      <c r="AQ652" s="154"/>
      <c r="AR652" s="154"/>
      <c r="AS652" s="154"/>
      <c r="AT652" s="37"/>
    </row>
    <row r="653" spans="2:46" s="18" customFormat="1" ht="13.5" customHeight="1" x14ac:dyDescent="0.15">
      <c r="C653" s="37"/>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4"/>
      <c r="AL653" s="154"/>
      <c r="AM653" s="154"/>
      <c r="AN653" s="154"/>
      <c r="AO653" s="154"/>
      <c r="AP653" s="154"/>
      <c r="AQ653" s="154"/>
      <c r="AR653" s="154"/>
      <c r="AS653" s="154"/>
      <c r="AT653" s="37"/>
    </row>
    <row r="654" spans="2:46" ht="27" customHeight="1" x14ac:dyDescent="0.15"/>
    <row r="655" spans="2:46" ht="21" customHeight="1" x14ac:dyDescent="0.15">
      <c r="B655" s="18"/>
      <c r="C655" s="41" t="s">
        <v>251</v>
      </c>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8"/>
    </row>
    <row r="656" spans="2:46" ht="21" customHeight="1" x14ac:dyDescent="0.15">
      <c r="B656" s="18"/>
      <c r="C656" s="49" t="s">
        <v>109</v>
      </c>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1"/>
    </row>
    <row r="657" spans="3:46" ht="21" customHeight="1" x14ac:dyDescent="0.15">
      <c r="D657" s="133" t="str">
        <f>IF(AND(OR($D$645=1,$D$645=2),OR(D665=""),OR(D671=""),OR(D659="")),"↓ご記入ください","")</f>
        <v/>
      </c>
    </row>
    <row r="658" spans="3:46" s="88" customFormat="1" ht="13.5" customHeight="1" x14ac:dyDescent="0.15">
      <c r="D658" s="88" t="s">
        <v>157</v>
      </c>
    </row>
    <row r="659" spans="3:46" s="18" customFormat="1" ht="13.5" customHeight="1" x14ac:dyDescent="0.15">
      <c r="C659" s="36" t="s">
        <v>95</v>
      </c>
      <c r="D659" s="153"/>
      <c r="E659" s="153"/>
      <c r="F659" s="154"/>
      <c r="G659" s="154"/>
      <c r="H659" s="154"/>
      <c r="I659" s="154"/>
      <c r="J659" s="154"/>
      <c r="K659" s="154"/>
      <c r="L659" s="154"/>
      <c r="M659" s="154"/>
      <c r="N659" s="154"/>
      <c r="O659" s="154"/>
      <c r="P659" s="154"/>
      <c r="Q659" s="154"/>
      <c r="R659" s="154"/>
      <c r="S659" s="154"/>
      <c r="T659" s="154"/>
      <c r="U659" s="154"/>
      <c r="V659" s="154"/>
      <c r="W659" s="154"/>
      <c r="X659" s="154"/>
      <c r="Y659" s="154"/>
      <c r="Z659" s="154"/>
      <c r="AA659" s="154"/>
      <c r="AB659" s="154"/>
      <c r="AC659" s="154"/>
      <c r="AD659" s="154"/>
      <c r="AE659" s="154"/>
      <c r="AF659" s="154"/>
      <c r="AG659" s="154"/>
      <c r="AH659" s="154"/>
      <c r="AI659" s="154"/>
      <c r="AJ659" s="154"/>
      <c r="AK659" s="154"/>
      <c r="AL659" s="154"/>
      <c r="AM659" s="154"/>
      <c r="AN659" s="154"/>
      <c r="AO659" s="154"/>
      <c r="AP659" s="154"/>
      <c r="AQ659" s="154"/>
      <c r="AR659" s="154"/>
      <c r="AS659" s="154"/>
      <c r="AT659" s="37"/>
    </row>
    <row r="660" spans="3:46" s="18" customFormat="1" ht="13.5" customHeight="1" x14ac:dyDescent="0.15">
      <c r="C660" s="37"/>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c r="AA660" s="154"/>
      <c r="AB660" s="154"/>
      <c r="AC660" s="154"/>
      <c r="AD660" s="154"/>
      <c r="AE660" s="154"/>
      <c r="AF660" s="154"/>
      <c r="AG660" s="154"/>
      <c r="AH660" s="154"/>
      <c r="AI660" s="154"/>
      <c r="AJ660" s="154"/>
      <c r="AK660" s="154"/>
      <c r="AL660" s="154"/>
      <c r="AM660" s="154"/>
      <c r="AN660" s="154"/>
      <c r="AO660" s="154"/>
      <c r="AP660" s="154"/>
      <c r="AQ660" s="154"/>
      <c r="AR660" s="154"/>
      <c r="AS660" s="154"/>
      <c r="AT660" s="37"/>
    </row>
    <row r="661" spans="3:46" s="18" customFormat="1" ht="13.5" customHeight="1" x14ac:dyDescent="0.15">
      <c r="C661" s="37"/>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c r="AA661" s="154"/>
      <c r="AB661" s="154"/>
      <c r="AC661" s="154"/>
      <c r="AD661" s="154"/>
      <c r="AE661" s="154"/>
      <c r="AF661" s="154"/>
      <c r="AG661" s="154"/>
      <c r="AH661" s="154"/>
      <c r="AI661" s="154"/>
      <c r="AJ661" s="154"/>
      <c r="AK661" s="154"/>
      <c r="AL661" s="154"/>
      <c r="AM661" s="154"/>
      <c r="AN661" s="154"/>
      <c r="AO661" s="154"/>
      <c r="AP661" s="154"/>
      <c r="AQ661" s="154"/>
      <c r="AR661" s="154"/>
      <c r="AS661" s="154"/>
      <c r="AT661" s="37"/>
    </row>
    <row r="662" spans="3:46" s="18" customFormat="1" ht="13.5" customHeight="1" x14ac:dyDescent="0.15">
      <c r="C662" s="37"/>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c r="AA662" s="154"/>
      <c r="AB662" s="154"/>
      <c r="AC662" s="154"/>
      <c r="AD662" s="154"/>
      <c r="AE662" s="154"/>
      <c r="AF662" s="154"/>
      <c r="AG662" s="154"/>
      <c r="AH662" s="154"/>
      <c r="AI662" s="154"/>
      <c r="AJ662" s="154"/>
      <c r="AK662" s="154"/>
      <c r="AL662" s="154"/>
      <c r="AM662" s="154"/>
      <c r="AN662" s="154"/>
      <c r="AO662" s="154"/>
      <c r="AP662" s="154"/>
      <c r="AQ662" s="154"/>
      <c r="AR662" s="154"/>
      <c r="AS662" s="154"/>
      <c r="AT662" s="37"/>
    </row>
    <row r="663" spans="3:46" s="18" customFormat="1" x14ac:dyDescent="0.15"/>
    <row r="664" spans="3:46" s="18" customFormat="1" ht="13.5" customHeight="1" x14ac:dyDescent="0.15">
      <c r="D664" s="18" t="s">
        <v>158</v>
      </c>
    </row>
    <row r="665" spans="3:46" s="18" customFormat="1" ht="13.5" customHeight="1" x14ac:dyDescent="0.15">
      <c r="C665" s="36" t="s">
        <v>95</v>
      </c>
      <c r="D665" s="153"/>
      <c r="E665" s="153"/>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c r="AC665" s="154"/>
      <c r="AD665" s="154"/>
      <c r="AE665" s="154"/>
      <c r="AF665" s="154"/>
      <c r="AG665" s="154"/>
      <c r="AH665" s="154"/>
      <c r="AI665" s="154"/>
      <c r="AJ665" s="154"/>
      <c r="AK665" s="154"/>
      <c r="AL665" s="154"/>
      <c r="AM665" s="154"/>
      <c r="AN665" s="154"/>
      <c r="AO665" s="154"/>
      <c r="AP665" s="154"/>
      <c r="AQ665" s="154"/>
      <c r="AR665" s="154"/>
      <c r="AS665" s="154"/>
      <c r="AT665" s="37"/>
    </row>
    <row r="666" spans="3:46" s="18" customFormat="1" ht="13.5" customHeight="1" x14ac:dyDescent="0.15">
      <c r="C666" s="37"/>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c r="AA666" s="154"/>
      <c r="AB666" s="154"/>
      <c r="AC666" s="154"/>
      <c r="AD666" s="154"/>
      <c r="AE666" s="154"/>
      <c r="AF666" s="154"/>
      <c r="AG666" s="154"/>
      <c r="AH666" s="154"/>
      <c r="AI666" s="154"/>
      <c r="AJ666" s="154"/>
      <c r="AK666" s="154"/>
      <c r="AL666" s="154"/>
      <c r="AM666" s="154"/>
      <c r="AN666" s="154"/>
      <c r="AO666" s="154"/>
      <c r="AP666" s="154"/>
      <c r="AQ666" s="154"/>
      <c r="AR666" s="154"/>
      <c r="AS666" s="154"/>
      <c r="AT666" s="37"/>
    </row>
    <row r="667" spans="3:46" s="18" customFormat="1" ht="13.5" customHeight="1" x14ac:dyDescent="0.15">
      <c r="C667" s="37"/>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c r="AA667" s="154"/>
      <c r="AB667" s="154"/>
      <c r="AC667" s="154"/>
      <c r="AD667" s="154"/>
      <c r="AE667" s="154"/>
      <c r="AF667" s="154"/>
      <c r="AG667" s="154"/>
      <c r="AH667" s="154"/>
      <c r="AI667" s="154"/>
      <c r="AJ667" s="154"/>
      <c r="AK667" s="154"/>
      <c r="AL667" s="154"/>
      <c r="AM667" s="154"/>
      <c r="AN667" s="154"/>
      <c r="AO667" s="154"/>
      <c r="AP667" s="154"/>
      <c r="AQ667" s="154"/>
      <c r="AR667" s="154"/>
      <c r="AS667" s="154"/>
      <c r="AT667" s="37"/>
    </row>
    <row r="668" spans="3:46" s="18" customFormat="1" ht="13.5" customHeight="1" x14ac:dyDescent="0.15">
      <c r="C668" s="37"/>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c r="AA668" s="154"/>
      <c r="AB668" s="154"/>
      <c r="AC668" s="154"/>
      <c r="AD668" s="154"/>
      <c r="AE668" s="154"/>
      <c r="AF668" s="154"/>
      <c r="AG668" s="154"/>
      <c r="AH668" s="154"/>
      <c r="AI668" s="154"/>
      <c r="AJ668" s="154"/>
      <c r="AK668" s="154"/>
      <c r="AL668" s="154"/>
      <c r="AM668" s="154"/>
      <c r="AN668" s="154"/>
      <c r="AO668" s="154"/>
      <c r="AP668" s="154"/>
      <c r="AQ668" s="154"/>
      <c r="AR668" s="154"/>
      <c r="AS668" s="154"/>
      <c r="AT668" s="37"/>
    </row>
    <row r="669" spans="3:46" s="18" customFormat="1" x14ac:dyDescent="0.15"/>
    <row r="670" spans="3:46" s="18" customFormat="1" ht="13.5" customHeight="1" x14ac:dyDescent="0.15">
      <c r="D670" s="18" t="s">
        <v>160</v>
      </c>
    </row>
    <row r="671" spans="3:46" s="18" customFormat="1" ht="13.5" customHeight="1" x14ac:dyDescent="0.15">
      <c r="C671" s="36" t="s">
        <v>95</v>
      </c>
      <c r="D671" s="153"/>
      <c r="E671" s="153"/>
      <c r="F671" s="154"/>
      <c r="G671" s="154"/>
      <c r="H671" s="154"/>
      <c r="I671" s="15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4"/>
      <c r="AL671" s="154"/>
      <c r="AM671" s="154"/>
      <c r="AN671" s="154"/>
      <c r="AO671" s="154"/>
      <c r="AP671" s="154"/>
      <c r="AQ671" s="154"/>
      <c r="AR671" s="154"/>
      <c r="AS671" s="154"/>
      <c r="AT671" s="37"/>
    </row>
    <row r="672" spans="3:46" s="18" customFormat="1" ht="13.5" customHeight="1" x14ac:dyDescent="0.15">
      <c r="C672" s="37"/>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c r="AA672" s="154"/>
      <c r="AB672" s="154"/>
      <c r="AC672" s="154"/>
      <c r="AD672" s="154"/>
      <c r="AE672" s="154"/>
      <c r="AF672" s="154"/>
      <c r="AG672" s="154"/>
      <c r="AH672" s="154"/>
      <c r="AI672" s="154"/>
      <c r="AJ672" s="154"/>
      <c r="AK672" s="154"/>
      <c r="AL672" s="154"/>
      <c r="AM672" s="154"/>
      <c r="AN672" s="154"/>
      <c r="AO672" s="154"/>
      <c r="AP672" s="154"/>
      <c r="AQ672" s="154"/>
      <c r="AR672" s="154"/>
      <c r="AS672" s="154"/>
      <c r="AT672" s="37"/>
    </row>
    <row r="673" spans="1:49" s="18" customFormat="1" ht="13.5" customHeight="1" x14ac:dyDescent="0.15">
      <c r="C673" s="37"/>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c r="AA673" s="154"/>
      <c r="AB673" s="154"/>
      <c r="AC673" s="154"/>
      <c r="AD673" s="154"/>
      <c r="AE673" s="154"/>
      <c r="AF673" s="154"/>
      <c r="AG673" s="154"/>
      <c r="AH673" s="154"/>
      <c r="AI673" s="154"/>
      <c r="AJ673" s="154"/>
      <c r="AK673" s="154"/>
      <c r="AL673" s="154"/>
      <c r="AM673" s="154"/>
      <c r="AN673" s="154"/>
      <c r="AO673" s="154"/>
      <c r="AP673" s="154"/>
      <c r="AQ673" s="154"/>
      <c r="AR673" s="154"/>
      <c r="AS673" s="154"/>
      <c r="AT673" s="37"/>
    </row>
    <row r="674" spans="1:49" s="18" customFormat="1" ht="13.5" customHeight="1" x14ac:dyDescent="0.15">
      <c r="C674" s="37"/>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4"/>
      <c r="AL674" s="154"/>
      <c r="AM674" s="154"/>
      <c r="AN674" s="154"/>
      <c r="AO674" s="154"/>
      <c r="AP674" s="154"/>
      <c r="AQ674" s="154"/>
      <c r="AR674" s="154"/>
      <c r="AS674" s="154"/>
      <c r="AT674" s="37"/>
    </row>
    <row r="675" spans="1:49" ht="27" customHeight="1" x14ac:dyDescent="0.15"/>
    <row r="676" spans="1:49" ht="30" customHeight="1" x14ac:dyDescent="0.15">
      <c r="B676" s="22" t="s">
        <v>61</v>
      </c>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row>
    <row r="677" spans="1:49" ht="24" customHeight="1" x14ac:dyDescent="0.15">
      <c r="B677" s="18"/>
      <c r="C677" s="80" t="s">
        <v>262</v>
      </c>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9"/>
    </row>
    <row r="678" spans="1:49" s="18" customFormat="1" ht="12" customHeight="1" x14ac:dyDescent="0.15"/>
    <row r="679" spans="1:49" s="18" customFormat="1" x14ac:dyDescent="0.15">
      <c r="D679" s="32" t="s">
        <v>8</v>
      </c>
      <c r="E679" s="32"/>
    </row>
    <row r="680" spans="1:49" s="18" customFormat="1" ht="26.25" customHeight="1" x14ac:dyDescent="0.15">
      <c r="D680" s="145"/>
      <c r="E680" s="146"/>
      <c r="G680" s="19" t="s">
        <v>279</v>
      </c>
      <c r="H680" s="19"/>
      <c r="I680" s="19"/>
      <c r="J680" s="19"/>
      <c r="K680" s="19"/>
      <c r="L680" s="19"/>
      <c r="M680" s="19"/>
      <c r="P680" s="19" t="s">
        <v>280</v>
      </c>
      <c r="Q680" s="19"/>
      <c r="R680" s="19"/>
      <c r="S680" s="19"/>
      <c r="T680" s="19"/>
      <c r="U680" s="19"/>
      <c r="V680" s="19"/>
      <c r="X680" s="19"/>
      <c r="Y680" s="19" t="s">
        <v>62</v>
      </c>
      <c r="Z680" s="19"/>
      <c r="AA680" s="19"/>
      <c r="AB680" s="19"/>
      <c r="AC680" s="19"/>
      <c r="AD680" s="19"/>
      <c r="AE680" s="19"/>
      <c r="AF680" s="19"/>
      <c r="AG680" s="19"/>
      <c r="AH680" s="19"/>
      <c r="AI680" s="19"/>
      <c r="AJ680" s="19"/>
      <c r="AK680" s="19"/>
      <c r="AL680" s="19"/>
      <c r="AM680" s="19"/>
      <c r="AN680" s="19"/>
      <c r="AO680" s="19"/>
      <c r="AP680" s="19"/>
      <c r="AQ680" s="19"/>
      <c r="AR680" s="19"/>
    </row>
    <row r="681" spans="1:49" s="18" customFormat="1" ht="27" customHeight="1" x14ac:dyDescent="0.15">
      <c r="A681" s="2"/>
      <c r="B681" s="2"/>
      <c r="C681" s="2"/>
      <c r="D681" s="136" t="str">
        <f>IF(OR(D680=2,D680=3),"→　Ｑ ３９  へ","")</f>
        <v/>
      </c>
      <c r="E681" s="136"/>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row>
    <row r="682" spans="1:49" ht="20.25" customHeight="1" x14ac:dyDescent="0.15">
      <c r="C682" s="64" t="s">
        <v>281</v>
      </c>
      <c r="D682" s="65"/>
      <c r="E682" s="65"/>
      <c r="F682" s="65"/>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2"/>
      <c r="AK682" s="42"/>
      <c r="AL682" s="42"/>
      <c r="AM682" s="42"/>
      <c r="AN682" s="42"/>
      <c r="AO682" s="42"/>
      <c r="AP682" s="42"/>
      <c r="AQ682" s="42"/>
      <c r="AR682" s="42"/>
      <c r="AS682" s="42"/>
      <c r="AT682" s="43"/>
    </row>
    <row r="683" spans="1:49" ht="20.25" customHeight="1" x14ac:dyDescent="0.15">
      <c r="C683" s="81" t="s">
        <v>154</v>
      </c>
      <c r="D683" s="82"/>
      <c r="E683" s="82"/>
      <c r="F683" s="82"/>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83"/>
    </row>
    <row r="684" spans="1:49" ht="20.25" customHeight="1" x14ac:dyDescent="0.15">
      <c r="C684" s="84" t="s">
        <v>155</v>
      </c>
      <c r="D684" s="85"/>
      <c r="E684" s="85"/>
      <c r="F684" s="85"/>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3"/>
    </row>
    <row r="685" spans="1:49" ht="12" customHeight="1" x14ac:dyDescent="0.15">
      <c r="B685" s="25"/>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row>
    <row r="686" spans="1:49" s="18" customFormat="1" x14ac:dyDescent="0.15">
      <c r="L686" s="32" t="s">
        <v>8</v>
      </c>
      <c r="M686" s="32"/>
    </row>
    <row r="687" spans="1:49" s="18" customFormat="1" ht="26.25" customHeight="1" x14ac:dyDescent="0.15">
      <c r="D687" s="18" t="s">
        <v>209</v>
      </c>
      <c r="L687" s="145"/>
      <c r="M687" s="146"/>
      <c r="O687" s="19" t="s">
        <v>43</v>
      </c>
      <c r="P687" s="19"/>
      <c r="Q687" s="19"/>
      <c r="R687" s="19"/>
      <c r="S687" s="19"/>
      <c r="T687" s="19"/>
      <c r="U687" s="19"/>
      <c r="V687" s="19"/>
      <c r="W687" s="19"/>
      <c r="X687" s="19"/>
      <c r="Y687" s="19" t="s">
        <v>47</v>
      </c>
      <c r="Z687" s="19"/>
      <c r="AA687" s="19"/>
      <c r="AB687" s="19"/>
      <c r="AC687" s="19"/>
      <c r="AD687" s="19"/>
      <c r="AE687" s="19"/>
      <c r="AF687" s="19"/>
      <c r="AG687" s="19"/>
      <c r="AH687" s="19"/>
      <c r="AI687" s="19"/>
      <c r="AJ687" s="19" t="s">
        <v>69</v>
      </c>
      <c r="AK687" s="19"/>
      <c r="AL687" s="19"/>
      <c r="AM687" s="19"/>
      <c r="AN687" s="19"/>
      <c r="AO687" s="19"/>
      <c r="AP687" s="19"/>
      <c r="AQ687" s="19"/>
      <c r="AR687" s="19" t="s">
        <v>46</v>
      </c>
      <c r="AT687" s="19"/>
      <c r="AU687" s="19"/>
      <c r="AV687" s="19"/>
      <c r="AW687" s="19"/>
    </row>
    <row r="688" spans="1:49" ht="12" customHeight="1" x14ac:dyDescent="0.15">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row>
    <row r="689" spans="3:47" s="18" customFormat="1" ht="12" customHeight="1" x14ac:dyDescent="0.15"/>
    <row r="690" spans="3:47" s="18" customFormat="1" ht="26.25" customHeight="1" x14ac:dyDescent="0.15">
      <c r="D690" s="18" t="s">
        <v>7</v>
      </c>
      <c r="L690" s="145"/>
      <c r="M690" s="146"/>
      <c r="O690" s="19" t="s">
        <v>43</v>
      </c>
      <c r="P690" s="19"/>
      <c r="Q690" s="19"/>
      <c r="R690" s="19"/>
      <c r="S690" s="19"/>
      <c r="T690" s="19"/>
      <c r="U690" s="19"/>
      <c r="V690" s="19"/>
      <c r="W690" s="19"/>
      <c r="X690" s="19"/>
      <c r="Y690" s="19" t="s">
        <v>47</v>
      </c>
      <c r="Z690" s="19"/>
      <c r="AA690" s="19"/>
      <c r="AB690" s="19"/>
      <c r="AC690" s="19"/>
      <c r="AD690" s="19"/>
      <c r="AE690" s="19"/>
      <c r="AF690" s="19"/>
      <c r="AG690" s="19"/>
      <c r="AH690" s="19"/>
      <c r="AI690" s="19"/>
      <c r="AJ690" s="19" t="s">
        <v>69</v>
      </c>
      <c r="AK690" s="19"/>
      <c r="AL690" s="19"/>
      <c r="AM690" s="19"/>
      <c r="AN690" s="19"/>
      <c r="AO690" s="19"/>
      <c r="AP690" s="19"/>
      <c r="AQ690" s="19"/>
      <c r="AR690" s="19" t="s">
        <v>46</v>
      </c>
      <c r="AS690" s="19"/>
      <c r="AT690" s="19"/>
      <c r="AU690" s="19"/>
    </row>
    <row r="691" spans="3:47" ht="12" customHeight="1" x14ac:dyDescent="0.15">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row>
    <row r="692" spans="3:47" ht="12" customHeight="1" x14ac:dyDescent="0.15"/>
    <row r="693" spans="3:47" s="18" customFormat="1" x14ac:dyDescent="0.15">
      <c r="D693" s="18" t="s">
        <v>96</v>
      </c>
    </row>
    <row r="694" spans="3:47" ht="17.25" customHeight="1" x14ac:dyDescent="0.15">
      <c r="C694" s="143" t="str">
        <f>IF(AND($H695="",$L695&lt;&gt;""),"具体名をご記入下さい↓","")</f>
        <v/>
      </c>
      <c r="H694" s="89"/>
      <c r="I694" s="18"/>
      <c r="J694" s="19"/>
    </row>
    <row r="695" spans="3:47" s="18" customFormat="1" ht="26.25" customHeight="1" x14ac:dyDescent="0.15">
      <c r="D695" s="34" t="s">
        <v>271</v>
      </c>
      <c r="E695" s="46"/>
      <c r="F695" s="46"/>
      <c r="G695" s="46"/>
      <c r="H695" s="150"/>
      <c r="I695" s="151"/>
      <c r="J695" s="152"/>
      <c r="K695" s="46" t="s">
        <v>84</v>
      </c>
      <c r="L695" s="145"/>
      <c r="M695" s="146"/>
      <c r="O695" s="19" t="s">
        <v>43</v>
      </c>
      <c r="P695" s="19"/>
      <c r="Q695" s="19"/>
      <c r="R695" s="19"/>
      <c r="S695" s="19"/>
      <c r="T695" s="19"/>
      <c r="U695" s="19"/>
      <c r="V695" s="19"/>
      <c r="W695" s="19"/>
      <c r="X695" s="19"/>
      <c r="Y695" s="19" t="s">
        <v>47</v>
      </c>
      <c r="Z695" s="19"/>
      <c r="AA695" s="19"/>
      <c r="AB695" s="19"/>
      <c r="AC695" s="19"/>
      <c r="AD695" s="19"/>
      <c r="AE695" s="19"/>
      <c r="AF695" s="19"/>
      <c r="AG695" s="19"/>
      <c r="AH695" s="19"/>
      <c r="AI695" s="19"/>
      <c r="AJ695" s="19" t="s">
        <v>69</v>
      </c>
      <c r="AK695" s="19"/>
      <c r="AL695" s="19"/>
      <c r="AM695" s="19"/>
      <c r="AN695" s="19"/>
      <c r="AO695" s="19"/>
      <c r="AP695" s="19"/>
      <c r="AQ695" s="19"/>
      <c r="AR695" s="19" t="s">
        <v>46</v>
      </c>
      <c r="AS695" s="19"/>
      <c r="AT695" s="19"/>
    </row>
    <row r="696" spans="3:47" s="18" customFormat="1" ht="17.25" customHeight="1" x14ac:dyDescent="0.15">
      <c r="C696" s="143" t="str">
        <f>IF(AND($H697="",$L697&lt;&gt;""),"具体名をご記入下さい↓","")</f>
        <v/>
      </c>
      <c r="H696" s="89"/>
      <c r="J696" s="19"/>
      <c r="K696" s="46"/>
      <c r="L696" s="133" t="str">
        <f>IF(AND($H695&lt;&gt;"",$L695=""),"↑回答を選択してください","")</f>
        <v/>
      </c>
      <c r="AK696" s="19"/>
      <c r="AQ696" s="19"/>
      <c r="AR696" s="19"/>
      <c r="AS696" s="19"/>
      <c r="AT696" s="19"/>
    </row>
    <row r="697" spans="3:47" s="18" customFormat="1" ht="26.25" customHeight="1" x14ac:dyDescent="0.15">
      <c r="D697" s="34" t="s">
        <v>271</v>
      </c>
      <c r="E697" s="46"/>
      <c r="F697" s="46"/>
      <c r="G697" s="46"/>
      <c r="H697" s="150"/>
      <c r="I697" s="151"/>
      <c r="J697" s="152"/>
      <c r="K697" s="46" t="s">
        <v>84</v>
      </c>
      <c r="L697" s="145"/>
      <c r="M697" s="146"/>
      <c r="O697" s="19" t="s">
        <v>43</v>
      </c>
      <c r="P697" s="19"/>
      <c r="Q697" s="19"/>
      <c r="R697" s="19"/>
      <c r="S697" s="19"/>
      <c r="T697" s="19"/>
      <c r="U697" s="19"/>
      <c r="V697" s="19"/>
      <c r="W697" s="19"/>
      <c r="X697" s="19"/>
      <c r="Y697" s="19" t="s">
        <v>47</v>
      </c>
      <c r="Z697" s="19"/>
      <c r="AA697" s="19"/>
      <c r="AB697" s="19"/>
      <c r="AC697" s="19"/>
      <c r="AD697" s="19"/>
      <c r="AE697" s="19"/>
      <c r="AF697" s="19"/>
      <c r="AG697" s="19"/>
      <c r="AH697" s="19"/>
      <c r="AI697" s="19"/>
      <c r="AJ697" s="19" t="s">
        <v>69</v>
      </c>
      <c r="AK697" s="19"/>
      <c r="AL697" s="19"/>
      <c r="AM697" s="19"/>
      <c r="AN697" s="19"/>
      <c r="AO697" s="19"/>
      <c r="AP697" s="19"/>
      <c r="AQ697" s="19"/>
      <c r="AR697" s="19" t="s">
        <v>46</v>
      </c>
      <c r="AS697" s="19"/>
      <c r="AT697" s="19"/>
    </row>
    <row r="698" spans="3:47" ht="18" customHeight="1" x14ac:dyDescent="0.15">
      <c r="C698" s="143" t="str">
        <f>IF(AND($H699="",$L699&lt;&gt;""),"具体名をご記入下さい↓","")</f>
        <v/>
      </c>
      <c r="H698" s="89"/>
      <c r="I698" s="18"/>
      <c r="J698" s="19"/>
      <c r="K698" s="10"/>
      <c r="L698" s="133" t="str">
        <f>IF(AND($H697&lt;&gt;"",$L697=""),"↑回答を選択してください","")</f>
        <v/>
      </c>
    </row>
    <row r="699" spans="3:47" s="18" customFormat="1" ht="26.25" customHeight="1" x14ac:dyDescent="0.15">
      <c r="D699" s="34" t="s">
        <v>271</v>
      </c>
      <c r="E699" s="46"/>
      <c r="F699" s="46"/>
      <c r="G699" s="46"/>
      <c r="H699" s="150"/>
      <c r="I699" s="151"/>
      <c r="J699" s="152"/>
      <c r="K699" s="46" t="s">
        <v>84</v>
      </c>
      <c r="L699" s="145"/>
      <c r="M699" s="146"/>
      <c r="O699" s="19" t="s">
        <v>43</v>
      </c>
      <c r="P699" s="19"/>
      <c r="Q699" s="19"/>
      <c r="R699" s="19"/>
      <c r="S699" s="19"/>
      <c r="T699" s="19"/>
      <c r="U699" s="19"/>
      <c r="V699" s="19"/>
      <c r="W699" s="19"/>
      <c r="X699" s="19"/>
      <c r="Y699" s="19" t="s">
        <v>47</v>
      </c>
      <c r="Z699" s="19"/>
      <c r="AA699" s="19"/>
      <c r="AB699" s="19"/>
      <c r="AC699" s="19"/>
      <c r="AD699" s="19"/>
      <c r="AE699" s="19"/>
      <c r="AF699" s="19"/>
      <c r="AG699" s="19"/>
      <c r="AH699" s="19"/>
      <c r="AI699" s="19"/>
      <c r="AJ699" s="19" t="s">
        <v>69</v>
      </c>
      <c r="AK699" s="19"/>
      <c r="AL699" s="19"/>
      <c r="AM699" s="19"/>
      <c r="AN699" s="19"/>
      <c r="AO699" s="19"/>
      <c r="AP699" s="19"/>
      <c r="AQ699" s="19"/>
      <c r="AR699" s="19" t="s">
        <v>46</v>
      </c>
      <c r="AS699" s="19"/>
      <c r="AT699" s="19"/>
    </row>
    <row r="700" spans="3:47" ht="17.25" customHeight="1" x14ac:dyDescent="0.15">
      <c r="D700" s="44"/>
      <c r="E700" s="44"/>
      <c r="F700" s="44"/>
      <c r="G700" s="44"/>
      <c r="H700" s="44"/>
      <c r="I700" s="44"/>
      <c r="J700" s="44"/>
      <c r="K700" s="44"/>
      <c r="L700" s="133" t="str">
        <f>IF(AND($H699&lt;&gt;"",$L699=""),"↑回答を選択してください","")</f>
        <v/>
      </c>
      <c r="M700" s="44"/>
      <c r="N700" s="44"/>
      <c r="O700" s="44"/>
      <c r="P700" s="44"/>
      <c r="Q700" s="44"/>
      <c r="R700" s="44"/>
      <c r="S700" s="44"/>
      <c r="T700" s="44"/>
      <c r="U700" s="44"/>
      <c r="V700" s="44"/>
      <c r="W700" s="44"/>
      <c r="X700" s="44"/>
      <c r="Y700" s="44"/>
      <c r="Z700" s="44"/>
      <c r="AA700" s="44"/>
      <c r="AB700" s="44"/>
      <c r="AC700" s="44"/>
      <c r="AD700" s="44"/>
      <c r="AE700" s="44"/>
      <c r="AF700" s="44"/>
      <c r="AG700" s="44"/>
      <c r="AH700" s="44"/>
      <c r="AI700" s="44"/>
      <c r="AJ700" s="44"/>
      <c r="AK700" s="44"/>
      <c r="AL700" s="44"/>
      <c r="AM700" s="44"/>
      <c r="AN700" s="44"/>
      <c r="AO700" s="44"/>
      <c r="AP700" s="44"/>
      <c r="AQ700" s="44"/>
      <c r="AR700" s="44"/>
      <c r="AS700" s="44"/>
    </row>
    <row r="701" spans="3:47" s="18" customFormat="1" ht="20.100000000000001" customHeight="1" x14ac:dyDescent="0.15">
      <c r="D701" s="34" t="s">
        <v>210</v>
      </c>
    </row>
    <row r="702" spans="3:47" s="18" customFormat="1" ht="15" customHeight="1" x14ac:dyDescent="0.15"/>
    <row r="703" spans="3:47" s="18" customFormat="1" ht="13.5" customHeight="1" x14ac:dyDescent="0.15">
      <c r="D703" s="18" t="s">
        <v>252</v>
      </c>
    </row>
    <row r="704" spans="3:47" s="18" customFormat="1" ht="13.5" customHeight="1" x14ac:dyDescent="0.15">
      <c r="D704" s="148" t="s">
        <v>263</v>
      </c>
      <c r="E704" s="148"/>
      <c r="F704" s="148"/>
      <c r="G704" s="148"/>
      <c r="H704" s="148"/>
      <c r="I704" s="148"/>
      <c r="J704" s="148"/>
      <c r="K704" s="148"/>
      <c r="L704" s="148"/>
      <c r="M704" s="148"/>
      <c r="N704" s="148"/>
      <c r="O704" s="148"/>
      <c r="P704" s="148"/>
      <c r="Q704" s="148"/>
      <c r="R704" s="148"/>
      <c r="S704" s="148"/>
      <c r="T704" s="148"/>
      <c r="U704" s="148"/>
      <c r="V704" s="148"/>
      <c r="W704" s="148"/>
      <c r="X704" s="148"/>
      <c r="Y704" s="148"/>
      <c r="Z704" s="148"/>
      <c r="AA704" s="148"/>
      <c r="AB704" s="148"/>
      <c r="AC704" s="148"/>
      <c r="AD704" s="148"/>
      <c r="AE704" s="148"/>
      <c r="AF704" s="148"/>
      <c r="AG704" s="148"/>
      <c r="AH704" s="148"/>
      <c r="AI704" s="148"/>
      <c r="AJ704" s="148"/>
      <c r="AK704" s="148"/>
      <c r="AL704" s="148"/>
      <c r="AM704" s="148"/>
      <c r="AN704" s="148"/>
      <c r="AO704" s="148"/>
      <c r="AP704" s="148"/>
      <c r="AQ704" s="148"/>
      <c r="AR704" s="148"/>
      <c r="AS704" s="148"/>
    </row>
    <row r="705" spans="2:49" s="18" customFormat="1" ht="13.5" customHeight="1" x14ac:dyDescent="0.15">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c r="AL705" s="149"/>
      <c r="AM705" s="149"/>
      <c r="AN705" s="149"/>
      <c r="AO705" s="149"/>
      <c r="AP705" s="149"/>
      <c r="AQ705" s="149"/>
      <c r="AR705" s="149"/>
      <c r="AS705" s="149"/>
    </row>
    <row r="706" spans="2:49" s="18" customFormat="1" ht="13.5" customHeight="1" x14ac:dyDescent="0.15">
      <c r="C706" s="36" t="s">
        <v>95</v>
      </c>
      <c r="D706" s="153"/>
      <c r="E706" s="153"/>
      <c r="F706" s="154"/>
      <c r="G706" s="154"/>
      <c r="H706" s="154"/>
      <c r="I706" s="15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4"/>
      <c r="AL706" s="154"/>
      <c r="AM706" s="154"/>
      <c r="AN706" s="154"/>
      <c r="AO706" s="154"/>
      <c r="AP706" s="154"/>
      <c r="AQ706" s="154"/>
      <c r="AR706" s="154"/>
      <c r="AS706" s="154"/>
      <c r="AT706" s="37"/>
    </row>
    <row r="707" spans="2:49" s="18" customFormat="1" ht="13.5" customHeight="1" x14ac:dyDescent="0.15">
      <c r="C707" s="37"/>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4"/>
      <c r="AL707" s="154"/>
      <c r="AM707" s="154"/>
      <c r="AN707" s="154"/>
      <c r="AO707" s="154"/>
      <c r="AP707" s="154"/>
      <c r="AQ707" s="154"/>
      <c r="AR707" s="154"/>
      <c r="AS707" s="154"/>
      <c r="AT707" s="37"/>
    </row>
    <row r="708" spans="2:49" s="18" customFormat="1" ht="13.5" customHeight="1" x14ac:dyDescent="0.15">
      <c r="C708" s="37"/>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4"/>
      <c r="AL708" s="154"/>
      <c r="AM708" s="154"/>
      <c r="AN708" s="154"/>
      <c r="AO708" s="154"/>
      <c r="AP708" s="154"/>
      <c r="AQ708" s="154"/>
      <c r="AR708" s="154"/>
      <c r="AS708" s="154"/>
      <c r="AT708" s="37"/>
    </row>
    <row r="709" spans="2:49" s="18" customFormat="1" ht="13.5" customHeight="1" x14ac:dyDescent="0.15">
      <c r="C709" s="37"/>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4"/>
      <c r="AL709" s="154"/>
      <c r="AM709" s="154"/>
      <c r="AN709" s="154"/>
      <c r="AO709" s="154"/>
      <c r="AP709" s="154"/>
      <c r="AQ709" s="154"/>
      <c r="AR709" s="154"/>
      <c r="AS709" s="154"/>
      <c r="AT709" s="37"/>
    </row>
    <row r="710" spans="2:49" ht="30" customHeight="1" x14ac:dyDescent="0.15">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row>
    <row r="711" spans="2:49" ht="20.25" customHeight="1" x14ac:dyDescent="0.15">
      <c r="C711" s="64" t="s">
        <v>298</v>
      </c>
      <c r="D711" s="65"/>
      <c r="E711" s="65"/>
      <c r="F711" s="65"/>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2"/>
      <c r="AJ711" s="42"/>
      <c r="AK711" s="42"/>
      <c r="AL711" s="42"/>
      <c r="AM711" s="42"/>
      <c r="AN711" s="42"/>
      <c r="AO711" s="42"/>
      <c r="AP711" s="42"/>
      <c r="AQ711" s="42"/>
      <c r="AR711" s="42"/>
      <c r="AS711" s="42"/>
      <c r="AT711" s="43"/>
    </row>
    <row r="712" spans="2:49" ht="20.25" customHeight="1" x14ac:dyDescent="0.15">
      <c r="C712" s="81" t="s">
        <v>128</v>
      </c>
      <c r="D712" s="82"/>
      <c r="E712" s="82"/>
      <c r="F712" s="82"/>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83"/>
    </row>
    <row r="713" spans="2:49" ht="20.25" customHeight="1" x14ac:dyDescent="0.15">
      <c r="C713" s="84" t="s">
        <v>129</v>
      </c>
      <c r="D713" s="85"/>
      <c r="E713" s="85"/>
      <c r="F713" s="85"/>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3"/>
    </row>
    <row r="714" spans="2:49" ht="12" customHeight="1" x14ac:dyDescent="0.15">
      <c r="B714" s="25"/>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row>
    <row r="715" spans="2:49" s="18" customFormat="1" x14ac:dyDescent="0.15">
      <c r="L715" s="32" t="s">
        <v>8</v>
      </c>
      <c r="M715" s="32"/>
    </row>
    <row r="716" spans="2:49" s="18" customFormat="1" ht="26.25" customHeight="1" x14ac:dyDescent="0.15">
      <c r="D716" s="18" t="s">
        <v>209</v>
      </c>
      <c r="L716" s="145"/>
      <c r="M716" s="146"/>
      <c r="O716" s="19" t="s">
        <v>43</v>
      </c>
      <c r="P716" s="19"/>
      <c r="Q716" s="19"/>
      <c r="R716" s="19"/>
      <c r="S716" s="19"/>
      <c r="T716" s="19"/>
      <c r="U716" s="19"/>
      <c r="V716" s="19"/>
      <c r="W716" s="19"/>
      <c r="X716" s="19"/>
      <c r="Y716" s="19" t="s">
        <v>47</v>
      </c>
      <c r="Z716" s="19"/>
      <c r="AA716" s="19"/>
      <c r="AB716" s="19"/>
      <c r="AC716" s="19"/>
      <c r="AD716" s="19"/>
      <c r="AE716" s="19"/>
      <c r="AF716" s="19"/>
      <c r="AG716" s="19"/>
      <c r="AH716" s="19"/>
      <c r="AI716" s="19"/>
      <c r="AJ716" s="19" t="s">
        <v>69</v>
      </c>
      <c r="AK716" s="19"/>
      <c r="AL716" s="19"/>
      <c r="AM716" s="19"/>
      <c r="AN716" s="19"/>
      <c r="AO716" s="19"/>
      <c r="AP716" s="19"/>
      <c r="AQ716" s="19"/>
      <c r="AR716" s="19" t="s">
        <v>46</v>
      </c>
      <c r="AT716" s="19"/>
      <c r="AU716" s="19"/>
      <c r="AV716" s="19"/>
      <c r="AW716" s="19"/>
    </row>
    <row r="717" spans="2:49" ht="12" customHeight="1" x14ac:dyDescent="0.15">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row>
    <row r="718" spans="2:49" s="18" customFormat="1" ht="12" customHeight="1" x14ac:dyDescent="0.15"/>
    <row r="719" spans="2:49" s="18" customFormat="1" ht="26.25" customHeight="1" x14ac:dyDescent="0.15">
      <c r="D719" s="18" t="s">
        <v>7</v>
      </c>
      <c r="L719" s="145"/>
      <c r="M719" s="146"/>
      <c r="O719" s="19" t="s">
        <v>43</v>
      </c>
      <c r="P719" s="19"/>
      <c r="Q719" s="19"/>
      <c r="R719" s="19"/>
      <c r="S719" s="19"/>
      <c r="T719" s="19"/>
      <c r="U719" s="19"/>
      <c r="V719" s="19"/>
      <c r="W719" s="19"/>
      <c r="X719" s="19"/>
      <c r="Y719" s="19" t="s">
        <v>47</v>
      </c>
      <c r="Z719" s="19"/>
      <c r="AA719" s="19"/>
      <c r="AB719" s="19"/>
      <c r="AC719" s="19"/>
      <c r="AD719" s="19"/>
      <c r="AE719" s="19"/>
      <c r="AF719" s="19"/>
      <c r="AG719" s="19"/>
      <c r="AH719" s="19"/>
      <c r="AI719" s="19"/>
      <c r="AJ719" s="19" t="s">
        <v>69</v>
      </c>
      <c r="AK719" s="19"/>
      <c r="AL719" s="19"/>
      <c r="AM719" s="19"/>
      <c r="AN719" s="19"/>
      <c r="AO719" s="19"/>
      <c r="AP719" s="19"/>
      <c r="AQ719" s="19"/>
      <c r="AR719" s="19" t="s">
        <v>46</v>
      </c>
      <c r="AS719" s="19"/>
      <c r="AT719" s="19"/>
      <c r="AU719" s="19"/>
    </row>
    <row r="720" spans="2:49" ht="12" customHeight="1" x14ac:dyDescent="0.15">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row>
    <row r="721" spans="3:46" ht="12" customHeight="1" x14ac:dyDescent="0.15"/>
    <row r="722" spans="3:46" s="18" customFormat="1" x14ac:dyDescent="0.15">
      <c r="D722" s="18" t="s">
        <v>96</v>
      </c>
    </row>
    <row r="723" spans="3:46" ht="17.25" customHeight="1" x14ac:dyDescent="0.15">
      <c r="C723" s="143" t="str">
        <f>IF(AND($H724="",$L724&lt;&gt;""),"具体名をご記入下さい↓","")</f>
        <v/>
      </c>
      <c r="H723" s="18"/>
      <c r="I723" s="18"/>
      <c r="J723" s="19"/>
    </row>
    <row r="724" spans="3:46" s="18" customFormat="1" ht="26.25" customHeight="1" x14ac:dyDescent="0.15">
      <c r="D724" s="34" t="s">
        <v>271</v>
      </c>
      <c r="E724" s="46"/>
      <c r="F724" s="46"/>
      <c r="G724" s="46"/>
      <c r="H724" s="150"/>
      <c r="I724" s="151"/>
      <c r="J724" s="152"/>
      <c r="K724" s="46" t="s">
        <v>84</v>
      </c>
      <c r="L724" s="145"/>
      <c r="M724" s="146"/>
      <c r="O724" s="19" t="s">
        <v>43</v>
      </c>
      <c r="P724" s="19"/>
      <c r="Q724" s="19"/>
      <c r="R724" s="19"/>
      <c r="S724" s="19"/>
      <c r="T724" s="19"/>
      <c r="U724" s="19"/>
      <c r="V724" s="19"/>
      <c r="W724" s="19"/>
      <c r="X724" s="19"/>
      <c r="Y724" s="19" t="s">
        <v>47</v>
      </c>
      <c r="Z724" s="19"/>
      <c r="AA724" s="19"/>
      <c r="AB724" s="19"/>
      <c r="AC724" s="19"/>
      <c r="AD724" s="19"/>
      <c r="AE724" s="19"/>
      <c r="AF724" s="19"/>
      <c r="AG724" s="19"/>
      <c r="AH724" s="19"/>
      <c r="AI724" s="19"/>
      <c r="AJ724" s="19" t="s">
        <v>69</v>
      </c>
      <c r="AK724" s="19"/>
      <c r="AL724" s="19"/>
      <c r="AM724" s="19"/>
      <c r="AN724" s="19"/>
      <c r="AO724" s="19"/>
      <c r="AP724" s="19"/>
      <c r="AQ724" s="19"/>
      <c r="AR724" s="19" t="s">
        <v>46</v>
      </c>
      <c r="AS724" s="19"/>
      <c r="AT724" s="19"/>
    </row>
    <row r="725" spans="3:46" ht="18" customHeight="1" x14ac:dyDescent="0.15">
      <c r="C725" s="143" t="str">
        <f>IF(AND($H726="",$L726&lt;&gt;""),"具体名をご記入下さい↓","")</f>
        <v/>
      </c>
      <c r="K725" s="10"/>
      <c r="L725" s="133" t="str">
        <f>IF(AND($H724&lt;&gt;"",$L724=""),"↑回答を選択してください","")</f>
        <v/>
      </c>
    </row>
    <row r="726" spans="3:46" s="18" customFormat="1" ht="26.25" customHeight="1" x14ac:dyDescent="0.15">
      <c r="D726" s="34" t="s">
        <v>271</v>
      </c>
      <c r="E726" s="46"/>
      <c r="F726" s="46"/>
      <c r="G726" s="46"/>
      <c r="H726" s="150"/>
      <c r="I726" s="151"/>
      <c r="J726" s="152"/>
      <c r="K726" s="46" t="s">
        <v>84</v>
      </c>
      <c r="L726" s="145"/>
      <c r="M726" s="146"/>
      <c r="O726" s="19" t="s">
        <v>43</v>
      </c>
      <c r="P726" s="19"/>
      <c r="Q726" s="19"/>
      <c r="R726" s="19"/>
      <c r="S726" s="19"/>
      <c r="T726" s="19"/>
      <c r="U726" s="19"/>
      <c r="V726" s="19"/>
      <c r="W726" s="19"/>
      <c r="X726" s="19"/>
      <c r="Y726" s="19" t="s">
        <v>47</v>
      </c>
      <c r="Z726" s="19"/>
      <c r="AA726" s="19"/>
      <c r="AB726" s="19"/>
      <c r="AC726" s="19"/>
      <c r="AD726" s="19"/>
      <c r="AE726" s="19"/>
      <c r="AF726" s="19"/>
      <c r="AG726" s="19"/>
      <c r="AH726" s="19"/>
      <c r="AI726" s="19"/>
      <c r="AJ726" s="19" t="s">
        <v>69</v>
      </c>
      <c r="AK726" s="19"/>
      <c r="AL726" s="19"/>
      <c r="AM726" s="19"/>
      <c r="AN726" s="19"/>
      <c r="AO726" s="19"/>
      <c r="AP726" s="19"/>
      <c r="AQ726" s="19"/>
      <c r="AR726" s="19" t="s">
        <v>46</v>
      </c>
      <c r="AS726" s="19"/>
      <c r="AT726" s="19"/>
    </row>
    <row r="727" spans="3:46" s="18" customFormat="1" ht="18" customHeight="1" x14ac:dyDescent="0.15">
      <c r="C727" s="143" t="str">
        <f>IF(AND($H728="",$L728&lt;&gt;""),"具体名をご記入下さい↓","")</f>
        <v/>
      </c>
      <c r="K727" s="46"/>
      <c r="L727" s="133" t="str">
        <f>IF(AND($H726&lt;&gt;"",$L726=""),"↑回答を選択してください","")</f>
        <v/>
      </c>
      <c r="AK727" s="19"/>
      <c r="AQ727" s="19"/>
      <c r="AR727" s="19"/>
      <c r="AS727" s="19"/>
      <c r="AT727" s="19"/>
    </row>
    <row r="728" spans="3:46" s="18" customFormat="1" ht="26.25" customHeight="1" x14ac:dyDescent="0.15">
      <c r="D728" s="34" t="s">
        <v>271</v>
      </c>
      <c r="E728" s="46"/>
      <c r="F728" s="46"/>
      <c r="G728" s="46"/>
      <c r="H728" s="150"/>
      <c r="I728" s="151"/>
      <c r="J728" s="152"/>
      <c r="K728" s="46" t="s">
        <v>84</v>
      </c>
      <c r="L728" s="145"/>
      <c r="M728" s="146"/>
      <c r="O728" s="19" t="s">
        <v>43</v>
      </c>
      <c r="P728" s="19"/>
      <c r="Q728" s="19"/>
      <c r="R728" s="19"/>
      <c r="S728" s="19"/>
      <c r="T728" s="19"/>
      <c r="U728" s="19"/>
      <c r="V728" s="19"/>
      <c r="W728" s="19"/>
      <c r="X728" s="19"/>
      <c r="Y728" s="19" t="s">
        <v>47</v>
      </c>
      <c r="Z728" s="19"/>
      <c r="AA728" s="19"/>
      <c r="AB728" s="19"/>
      <c r="AC728" s="19"/>
      <c r="AD728" s="19"/>
      <c r="AE728" s="19"/>
      <c r="AF728" s="19"/>
      <c r="AG728" s="19"/>
      <c r="AH728" s="19"/>
      <c r="AI728" s="19"/>
      <c r="AJ728" s="19" t="s">
        <v>69</v>
      </c>
      <c r="AK728" s="19"/>
      <c r="AL728" s="19"/>
      <c r="AM728" s="19"/>
      <c r="AN728" s="19"/>
      <c r="AO728" s="19"/>
      <c r="AP728" s="19"/>
      <c r="AQ728" s="19"/>
      <c r="AR728" s="19" t="s">
        <v>46</v>
      </c>
      <c r="AS728" s="19"/>
      <c r="AT728" s="19"/>
    </row>
    <row r="729" spans="3:46" ht="17.25" customHeight="1" x14ac:dyDescent="0.15">
      <c r="D729" s="44"/>
      <c r="E729" s="44"/>
      <c r="F729" s="44"/>
      <c r="G729" s="44"/>
      <c r="H729" s="44"/>
      <c r="I729" s="44"/>
      <c r="J729" s="44"/>
      <c r="K729" s="44"/>
      <c r="L729" s="133" t="str">
        <f>IF(AND($H728&lt;&gt;"",$L728=""),"↑回答を選択してください","")</f>
        <v/>
      </c>
      <c r="M729" s="44"/>
      <c r="N729" s="44"/>
      <c r="O729" s="44"/>
      <c r="P729" s="44"/>
      <c r="Q729" s="44"/>
      <c r="R729" s="44"/>
      <c r="S729" s="44"/>
      <c r="T729" s="44"/>
      <c r="U729" s="44"/>
      <c r="V729" s="44"/>
      <c r="W729" s="44"/>
      <c r="X729" s="44"/>
      <c r="Y729" s="44"/>
      <c r="Z729" s="44"/>
      <c r="AA729" s="44"/>
      <c r="AB729" s="44"/>
      <c r="AC729" s="44"/>
      <c r="AD729" s="44"/>
      <c r="AE729" s="44"/>
      <c r="AF729" s="44"/>
      <c r="AG729" s="44"/>
      <c r="AH729" s="44"/>
      <c r="AI729" s="44"/>
      <c r="AJ729" s="44"/>
      <c r="AK729" s="44"/>
      <c r="AL729" s="44"/>
      <c r="AM729" s="44"/>
      <c r="AN729" s="44"/>
      <c r="AO729" s="44"/>
      <c r="AP729" s="44"/>
      <c r="AQ729" s="44"/>
      <c r="AR729" s="44"/>
      <c r="AS729" s="44"/>
    </row>
    <row r="730" spans="3:46" s="18" customFormat="1" ht="20.100000000000001" customHeight="1" x14ac:dyDescent="0.15">
      <c r="D730" s="34" t="s">
        <v>210</v>
      </c>
    </row>
    <row r="731" spans="3:46" s="18" customFormat="1" ht="15" customHeight="1" x14ac:dyDescent="0.15"/>
    <row r="732" spans="3:46" s="18" customFormat="1" ht="13.5" customHeight="1" x14ac:dyDescent="0.15">
      <c r="D732" s="18" t="s">
        <v>171</v>
      </c>
    </row>
    <row r="733" spans="3:46" s="18" customFormat="1" ht="13.5" customHeight="1" x14ac:dyDescent="0.15">
      <c r="D733" s="148" t="s">
        <v>289</v>
      </c>
      <c r="E733" s="148"/>
      <c r="F733" s="148"/>
      <c r="G733" s="148"/>
      <c r="H733" s="148"/>
      <c r="I733" s="148"/>
      <c r="J733" s="148"/>
      <c r="K733" s="148"/>
      <c r="L733" s="148"/>
      <c r="M733" s="148"/>
      <c r="N733" s="148"/>
      <c r="O733" s="148"/>
      <c r="P733" s="148"/>
      <c r="Q733" s="148"/>
      <c r="R733" s="148"/>
      <c r="S733" s="148"/>
      <c r="T733" s="148"/>
      <c r="U733" s="148"/>
      <c r="V733" s="148"/>
      <c r="W733" s="148"/>
      <c r="X733" s="148"/>
      <c r="Y733" s="148"/>
      <c r="Z733" s="148"/>
      <c r="AA733" s="148"/>
      <c r="AB733" s="148"/>
      <c r="AC733" s="148"/>
      <c r="AD733" s="148"/>
      <c r="AE733" s="148"/>
      <c r="AF733" s="148"/>
      <c r="AG733" s="148"/>
      <c r="AH733" s="148"/>
      <c r="AI733" s="148"/>
      <c r="AJ733" s="148"/>
      <c r="AK733" s="148"/>
      <c r="AL733" s="148"/>
      <c r="AM733" s="148"/>
      <c r="AN733" s="148"/>
      <c r="AO733" s="148"/>
      <c r="AP733" s="148"/>
      <c r="AQ733" s="148"/>
      <c r="AR733" s="148"/>
      <c r="AS733" s="148"/>
    </row>
    <row r="734" spans="3:46" s="18" customFormat="1" ht="13.5" customHeight="1" x14ac:dyDescent="0.15">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49"/>
      <c r="AL734" s="149"/>
      <c r="AM734" s="149"/>
      <c r="AN734" s="149"/>
      <c r="AO734" s="149"/>
      <c r="AP734" s="149"/>
      <c r="AQ734" s="149"/>
      <c r="AR734" s="149"/>
      <c r="AS734" s="149"/>
    </row>
    <row r="735" spans="3:46" s="18" customFormat="1" ht="13.5" customHeight="1" x14ac:dyDescent="0.15">
      <c r="C735" s="36" t="s">
        <v>95</v>
      </c>
      <c r="D735" s="153"/>
      <c r="E735" s="153"/>
      <c r="F735" s="154"/>
      <c r="G735" s="154"/>
      <c r="H735" s="154"/>
      <c r="I735" s="15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4"/>
      <c r="AL735" s="154"/>
      <c r="AM735" s="154"/>
      <c r="AN735" s="154"/>
      <c r="AO735" s="154"/>
      <c r="AP735" s="154"/>
      <c r="AQ735" s="154"/>
      <c r="AR735" s="154"/>
      <c r="AS735" s="154"/>
      <c r="AT735" s="37"/>
    </row>
    <row r="736" spans="3:46" s="18" customFormat="1" ht="13.5" customHeight="1" x14ac:dyDescent="0.15">
      <c r="C736" s="37"/>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4"/>
      <c r="AL736" s="154"/>
      <c r="AM736" s="154"/>
      <c r="AN736" s="154"/>
      <c r="AO736" s="154"/>
      <c r="AP736" s="154"/>
      <c r="AQ736" s="154"/>
      <c r="AR736" s="154"/>
      <c r="AS736" s="154"/>
      <c r="AT736" s="37"/>
    </row>
    <row r="737" spans="1:47" s="18" customFormat="1" ht="13.5" customHeight="1" x14ac:dyDescent="0.15">
      <c r="C737" s="37"/>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AN737" s="154"/>
      <c r="AO737" s="154"/>
      <c r="AP737" s="154"/>
      <c r="AQ737" s="154"/>
      <c r="AR737" s="154"/>
      <c r="AS737" s="154"/>
      <c r="AT737" s="37"/>
    </row>
    <row r="738" spans="1:47" s="18" customFormat="1" ht="13.5" customHeight="1" x14ac:dyDescent="0.15">
      <c r="C738" s="37"/>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AN738" s="154"/>
      <c r="AO738" s="154"/>
      <c r="AP738" s="154"/>
      <c r="AQ738" s="154"/>
      <c r="AR738" s="154"/>
      <c r="AS738" s="154"/>
      <c r="AT738" s="37"/>
    </row>
    <row r="739" spans="1:47" ht="27" customHeight="1" x14ac:dyDescent="0.15">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row>
    <row r="740" spans="1:47" s="18" customFormat="1" ht="20.25" customHeight="1" x14ac:dyDescent="0.15">
      <c r="A740" s="2"/>
      <c r="C740" s="41" t="s">
        <v>253</v>
      </c>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8"/>
      <c r="AU740" s="2"/>
    </row>
    <row r="741" spans="1:47" s="18" customFormat="1" ht="20.25" customHeight="1" x14ac:dyDescent="0.15">
      <c r="A741" s="2"/>
      <c r="C741" s="49" t="s">
        <v>148</v>
      </c>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1"/>
      <c r="AU741" s="2"/>
    </row>
    <row r="742" spans="1:47" s="18" customFormat="1" ht="12" customHeight="1" x14ac:dyDescent="0.15"/>
    <row r="743" spans="1:47" s="18" customFormat="1" x14ac:dyDescent="0.15">
      <c r="D743" s="32" t="s">
        <v>8</v>
      </c>
      <c r="E743" s="32"/>
    </row>
    <row r="744" spans="1:47" s="18" customFormat="1" ht="26.25" customHeight="1" x14ac:dyDescent="0.15">
      <c r="D744" s="145"/>
      <c r="E744" s="146"/>
      <c r="G744" s="19" t="s">
        <v>63</v>
      </c>
      <c r="H744" s="19"/>
      <c r="I744" s="19"/>
      <c r="J744" s="19"/>
      <c r="K744" s="19"/>
      <c r="L744" s="19"/>
      <c r="M744" s="19"/>
      <c r="N744" s="19" t="s">
        <v>64</v>
      </c>
      <c r="O744" s="19"/>
      <c r="P744" s="19"/>
      <c r="Q744" s="19"/>
      <c r="R744" s="19"/>
      <c r="S744" s="19"/>
      <c r="T744" s="19"/>
      <c r="U744" s="19"/>
      <c r="V744" s="19" t="s">
        <v>93</v>
      </c>
      <c r="W744" s="19"/>
      <c r="Y744" s="19"/>
      <c r="Z744" s="19"/>
      <c r="AA744" s="19"/>
      <c r="AB744" s="19"/>
      <c r="AG744" s="19" t="s">
        <v>94</v>
      </c>
    </row>
    <row r="745" spans="1:47" s="18" customFormat="1" ht="27" customHeight="1" x14ac:dyDescent="0.15">
      <c r="AL745" s="19"/>
    </row>
    <row r="746" spans="1:47" ht="20.25" customHeight="1" x14ac:dyDescent="0.15">
      <c r="B746" s="18"/>
      <c r="C746" s="64" t="s">
        <v>254</v>
      </c>
      <c r="D746" s="65"/>
      <c r="E746" s="65"/>
      <c r="F746" s="65"/>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8"/>
    </row>
    <row r="747" spans="1:47" ht="20.25" customHeight="1" x14ac:dyDescent="0.15">
      <c r="C747" s="84" t="s">
        <v>115</v>
      </c>
      <c r="D747" s="85"/>
      <c r="E747" s="85"/>
      <c r="F747" s="85"/>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60"/>
    </row>
    <row r="748" spans="1:47" s="18" customFormat="1" ht="18" customHeight="1" x14ac:dyDescent="0.15"/>
    <row r="749" spans="1:47" s="18" customFormat="1" ht="26.25" customHeight="1" x14ac:dyDescent="0.15">
      <c r="D749" s="158"/>
      <c r="E749" s="158"/>
      <c r="F749" s="19" t="s">
        <v>370</v>
      </c>
      <c r="G749" s="19"/>
      <c r="P749" s="158"/>
      <c r="Q749" s="158"/>
      <c r="R749" s="19" t="s">
        <v>372</v>
      </c>
      <c r="AC749" s="158"/>
      <c r="AD749" s="158"/>
      <c r="AE749" s="19" t="s">
        <v>373</v>
      </c>
      <c r="AF749" s="19"/>
    </row>
    <row r="750" spans="1:47" s="18" customFormat="1" x14ac:dyDescent="0.15"/>
    <row r="751" spans="1:47" s="18" customFormat="1" ht="26.25" customHeight="1" x14ac:dyDescent="0.15">
      <c r="D751" s="158"/>
      <c r="E751" s="158"/>
      <c r="F751" s="19" t="s">
        <v>371</v>
      </c>
      <c r="AC751" s="158"/>
      <c r="AD751" s="158"/>
      <c r="AE751" s="19" t="s">
        <v>356</v>
      </c>
      <c r="AF751" s="19"/>
      <c r="AK751" s="158"/>
      <c r="AL751" s="158"/>
      <c r="AM751" s="19" t="s">
        <v>374</v>
      </c>
    </row>
    <row r="752" spans="1:47" s="18" customFormat="1" ht="18" customHeight="1" x14ac:dyDescent="0.15"/>
    <row r="753" spans="2:46" s="18" customFormat="1" ht="13.5" customHeight="1" x14ac:dyDescent="0.15">
      <c r="D753" s="18" t="s">
        <v>170</v>
      </c>
    </row>
    <row r="754" spans="2:46" s="18" customFormat="1" ht="13.5" customHeight="1" x14ac:dyDescent="0.15">
      <c r="C754" s="36" t="s">
        <v>95</v>
      </c>
      <c r="D754" s="153"/>
      <c r="E754" s="153"/>
      <c r="F754" s="154"/>
      <c r="G754" s="154"/>
      <c r="H754" s="154"/>
      <c r="I754" s="154"/>
      <c r="J754" s="154"/>
      <c r="K754" s="154"/>
      <c r="L754" s="154"/>
      <c r="M754" s="154"/>
      <c r="N754" s="154"/>
      <c r="O754" s="154"/>
      <c r="P754" s="154"/>
      <c r="Q754" s="154"/>
      <c r="R754" s="154"/>
      <c r="S754" s="154"/>
      <c r="T754" s="154"/>
      <c r="U754" s="154"/>
      <c r="V754" s="154"/>
      <c r="W754" s="154"/>
      <c r="X754" s="154"/>
      <c r="Y754" s="154"/>
      <c r="Z754" s="154"/>
      <c r="AA754" s="154"/>
      <c r="AB754" s="154"/>
      <c r="AC754" s="154"/>
      <c r="AD754" s="154"/>
      <c r="AE754" s="154"/>
      <c r="AF754" s="154"/>
      <c r="AG754" s="154"/>
      <c r="AH754" s="154"/>
      <c r="AI754" s="154"/>
      <c r="AJ754" s="154"/>
      <c r="AK754" s="154"/>
      <c r="AL754" s="154"/>
      <c r="AM754" s="154"/>
      <c r="AN754" s="154"/>
      <c r="AO754" s="154"/>
      <c r="AP754" s="154"/>
      <c r="AQ754" s="154"/>
      <c r="AR754" s="154"/>
      <c r="AS754" s="154"/>
      <c r="AT754" s="37"/>
    </row>
    <row r="755" spans="2:46" s="18" customFormat="1" ht="13.5" customHeight="1" x14ac:dyDescent="0.15">
      <c r="C755" s="36"/>
      <c r="D755" s="153"/>
      <c r="E755" s="153"/>
      <c r="F755" s="154"/>
      <c r="G755" s="154"/>
      <c r="H755" s="154"/>
      <c r="I755" s="154"/>
      <c r="J755" s="154"/>
      <c r="K755" s="154"/>
      <c r="L755" s="154"/>
      <c r="M755" s="154"/>
      <c r="N755" s="154"/>
      <c r="O755" s="154"/>
      <c r="P755" s="154"/>
      <c r="Q755" s="154"/>
      <c r="R755" s="154"/>
      <c r="S755" s="154"/>
      <c r="T755" s="154"/>
      <c r="U755" s="154"/>
      <c r="V755" s="154"/>
      <c r="W755" s="154"/>
      <c r="X755" s="154"/>
      <c r="Y755" s="154"/>
      <c r="Z755" s="154"/>
      <c r="AA755" s="154"/>
      <c r="AB755" s="154"/>
      <c r="AC755" s="154"/>
      <c r="AD755" s="154"/>
      <c r="AE755" s="154"/>
      <c r="AF755" s="154"/>
      <c r="AG755" s="154"/>
      <c r="AH755" s="154"/>
      <c r="AI755" s="154"/>
      <c r="AJ755" s="154"/>
      <c r="AK755" s="154"/>
      <c r="AL755" s="154"/>
      <c r="AM755" s="154"/>
      <c r="AN755" s="154"/>
      <c r="AO755" s="154"/>
      <c r="AP755" s="154"/>
      <c r="AQ755" s="154"/>
      <c r="AR755" s="154"/>
      <c r="AS755" s="154"/>
      <c r="AT755" s="37"/>
    </row>
    <row r="756" spans="2:46" s="18" customFormat="1" ht="13.5" customHeight="1" x14ac:dyDescent="0.15">
      <c r="C756" s="37"/>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c r="AA756" s="154"/>
      <c r="AB756" s="154"/>
      <c r="AC756" s="154"/>
      <c r="AD756" s="154"/>
      <c r="AE756" s="154"/>
      <c r="AF756" s="154"/>
      <c r="AG756" s="154"/>
      <c r="AH756" s="154"/>
      <c r="AI756" s="154"/>
      <c r="AJ756" s="154"/>
      <c r="AK756" s="154"/>
      <c r="AL756" s="154"/>
      <c r="AM756" s="154"/>
      <c r="AN756" s="154"/>
      <c r="AO756" s="154"/>
      <c r="AP756" s="154"/>
      <c r="AQ756" s="154"/>
      <c r="AR756" s="154"/>
      <c r="AS756" s="154"/>
      <c r="AT756" s="37"/>
    </row>
    <row r="757" spans="2:46" s="18" customFormat="1" ht="13.5" customHeight="1" x14ac:dyDescent="0.15">
      <c r="C757" s="37"/>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c r="AA757" s="154"/>
      <c r="AB757" s="154"/>
      <c r="AC757" s="154"/>
      <c r="AD757" s="154"/>
      <c r="AE757" s="154"/>
      <c r="AF757" s="154"/>
      <c r="AG757" s="154"/>
      <c r="AH757" s="154"/>
      <c r="AI757" s="154"/>
      <c r="AJ757" s="154"/>
      <c r="AK757" s="154"/>
      <c r="AL757" s="154"/>
      <c r="AM757" s="154"/>
      <c r="AN757" s="154"/>
      <c r="AO757" s="154"/>
      <c r="AP757" s="154"/>
      <c r="AQ757" s="154"/>
      <c r="AR757" s="154"/>
      <c r="AS757" s="154"/>
      <c r="AT757" s="37"/>
    </row>
    <row r="758" spans="2:46" ht="30" customHeight="1" x14ac:dyDescent="0.15"/>
    <row r="759" spans="2:46" ht="30" customHeight="1" x14ac:dyDescent="0.15">
      <c r="B759" s="22" t="s">
        <v>112</v>
      </c>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row>
    <row r="760" spans="2:46" ht="24" customHeight="1" x14ac:dyDescent="0.15">
      <c r="B760" s="25"/>
      <c r="C760" s="27" t="s">
        <v>275</v>
      </c>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9"/>
    </row>
    <row r="761" spans="2:46" s="18" customFormat="1" ht="12" customHeight="1" x14ac:dyDescent="0.15"/>
    <row r="762" spans="2:46" s="18" customFormat="1" x14ac:dyDescent="0.15">
      <c r="D762" s="32" t="s">
        <v>8</v>
      </c>
      <c r="E762" s="32"/>
    </row>
    <row r="763" spans="2:46" s="18" customFormat="1" ht="26.25" customHeight="1" x14ac:dyDescent="0.15">
      <c r="D763" s="145"/>
      <c r="E763" s="146"/>
      <c r="G763" s="19" t="s">
        <v>276</v>
      </c>
      <c r="H763" s="19"/>
      <c r="I763" s="19"/>
      <c r="J763" s="19"/>
      <c r="K763" s="19"/>
      <c r="L763" s="19"/>
      <c r="M763" s="19"/>
      <c r="N763" s="19"/>
      <c r="O763" s="19"/>
      <c r="P763" s="19"/>
      <c r="Q763" s="19" t="s">
        <v>277</v>
      </c>
      <c r="R763" s="19"/>
      <c r="S763" s="19"/>
      <c r="T763" s="19"/>
      <c r="U763" s="19"/>
      <c r="V763" s="19"/>
      <c r="W763" s="19"/>
      <c r="X763" s="19"/>
      <c r="Y763" s="19"/>
      <c r="Z763" s="19"/>
      <c r="AA763" s="19"/>
      <c r="AB763" s="19" t="s">
        <v>52</v>
      </c>
      <c r="AD763" s="19"/>
      <c r="AE763" s="19"/>
      <c r="AF763" s="19"/>
      <c r="AG763" s="19"/>
    </row>
    <row r="764" spans="2:46" s="18" customFormat="1" ht="27" customHeight="1" x14ac:dyDescent="0.15">
      <c r="D764" s="136" t="str">
        <f>IF(OR(D763=2,D763=3),"→　Ｑ ４３  へ","")</f>
        <v/>
      </c>
      <c r="E764" s="136"/>
      <c r="AL764" s="19"/>
    </row>
    <row r="765" spans="2:46" ht="21" customHeight="1" x14ac:dyDescent="0.15">
      <c r="C765" s="41" t="s">
        <v>278</v>
      </c>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c r="AI765" s="42"/>
      <c r="AJ765" s="42"/>
      <c r="AK765" s="42"/>
      <c r="AL765" s="42"/>
      <c r="AM765" s="42"/>
      <c r="AN765" s="42"/>
      <c r="AO765" s="42"/>
      <c r="AP765" s="42"/>
      <c r="AQ765" s="42"/>
      <c r="AR765" s="42"/>
      <c r="AS765" s="42"/>
      <c r="AT765" s="43"/>
    </row>
    <row r="766" spans="2:46" ht="21" customHeight="1" x14ac:dyDescent="0.15">
      <c r="C766" s="49" t="s">
        <v>100</v>
      </c>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3"/>
    </row>
    <row r="767" spans="2:46" ht="15" customHeight="1" x14ac:dyDescent="0.15">
      <c r="B767" s="25"/>
      <c r="D767" s="131" t="str">
        <f>IF(AND(D763=1,AND(D769="",Q769="",AE769="",D771="",Q771="",AE771="",D774="",Q774="",AE774="",D776="",Q776="")),"↓該当するものすべてにチェックしてください","")</f>
        <v/>
      </c>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row>
    <row r="768" spans="2:46" ht="18" customHeight="1" x14ac:dyDescent="0.15">
      <c r="B768" s="25"/>
      <c r="C768" s="127" t="s">
        <v>101</v>
      </c>
      <c r="D768" s="61"/>
      <c r="E768" s="61"/>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row>
    <row r="769" spans="2:50" s="18" customFormat="1" ht="26.25" customHeight="1" x14ac:dyDescent="0.15">
      <c r="D769" s="158"/>
      <c r="E769" s="158"/>
      <c r="F769" s="19" t="s">
        <v>359</v>
      </c>
      <c r="Q769" s="158"/>
      <c r="R769" s="158"/>
      <c r="S769" s="19" t="s">
        <v>361</v>
      </c>
      <c r="AE769" s="158"/>
      <c r="AF769" s="158"/>
      <c r="AG769" s="19" t="s">
        <v>362</v>
      </c>
      <c r="AN769" s="158"/>
      <c r="AO769" s="158"/>
      <c r="AP769" s="19" t="s">
        <v>360</v>
      </c>
    </row>
    <row r="770" spans="2:50" ht="17.25" customHeight="1" x14ac:dyDescent="0.15"/>
    <row r="771" spans="2:50" s="18" customFormat="1" ht="26.25" customHeight="1" x14ac:dyDescent="0.15">
      <c r="D771" s="158"/>
      <c r="E771" s="158"/>
      <c r="F771" s="19" t="s">
        <v>363</v>
      </c>
      <c r="Q771" s="158"/>
      <c r="R771" s="158"/>
      <c r="S771" s="19" t="s">
        <v>379</v>
      </c>
      <c r="AE771" s="158"/>
      <c r="AF771" s="158"/>
      <c r="AG771" s="19" t="s">
        <v>369</v>
      </c>
      <c r="AJ771" s="144"/>
      <c r="AK771" s="144"/>
      <c r="AL771" s="144"/>
      <c r="AM771" s="144"/>
      <c r="AN771" s="144"/>
      <c r="AO771" s="144"/>
      <c r="AP771" s="144"/>
      <c r="AQ771" s="144"/>
      <c r="AR771" s="144"/>
      <c r="AS771" s="119" t="s">
        <v>84</v>
      </c>
    </row>
    <row r="772" spans="2:50" ht="17.25" customHeight="1" x14ac:dyDescent="0.15">
      <c r="AJ772" s="131" t="str">
        <f>IF(AND($AE$771&lt;&gt;"",$AJ$771=""),"↑その他の内容をご記入ください","")</f>
        <v/>
      </c>
      <c r="AT772" s="18"/>
    </row>
    <row r="773" spans="2:50" ht="18" customHeight="1" x14ac:dyDescent="0.15">
      <c r="B773" s="25"/>
      <c r="C773" s="127" t="s">
        <v>113</v>
      </c>
      <c r="D773" s="61"/>
      <c r="E773" s="61"/>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18"/>
      <c r="AU773" s="18"/>
    </row>
    <row r="774" spans="2:50" s="18" customFormat="1" ht="26.25" customHeight="1" x14ac:dyDescent="0.15">
      <c r="D774" s="158"/>
      <c r="E774" s="158"/>
      <c r="F774" s="19" t="s">
        <v>365</v>
      </c>
      <c r="Q774" s="158"/>
      <c r="R774" s="158"/>
      <c r="S774" s="19" t="s">
        <v>366</v>
      </c>
      <c r="AE774" s="158"/>
      <c r="AF774" s="158"/>
      <c r="AG774" s="19" t="s">
        <v>367</v>
      </c>
    </row>
    <row r="775" spans="2:50" ht="17.25" customHeight="1" x14ac:dyDescent="0.15">
      <c r="AV775" s="18"/>
    </row>
    <row r="776" spans="2:50" ht="26.25" customHeight="1" x14ac:dyDescent="0.15">
      <c r="D776" s="158"/>
      <c r="E776" s="158"/>
      <c r="F776" s="86" t="s">
        <v>368</v>
      </c>
      <c r="Q776" s="158"/>
      <c r="R776" s="158"/>
      <c r="S776" s="19" t="s">
        <v>364</v>
      </c>
      <c r="T776" s="18"/>
      <c r="U776" s="18"/>
      <c r="V776" s="92" t="s">
        <v>357</v>
      </c>
      <c r="W776" s="144"/>
      <c r="X776" s="144"/>
      <c r="Y776" s="144"/>
      <c r="Z776" s="144"/>
      <c r="AA776" s="144"/>
      <c r="AB776" s="144"/>
      <c r="AC776" s="144"/>
      <c r="AD776" s="144"/>
      <c r="AE776" s="144"/>
      <c r="AF776" s="119" t="s">
        <v>84</v>
      </c>
      <c r="AO776" s="130"/>
      <c r="AX776" s="18"/>
    </row>
    <row r="777" spans="2:50" ht="18" customHeight="1" x14ac:dyDescent="0.15">
      <c r="W777" s="131" t="str">
        <f>IF(AND($Q$776&lt;&gt;"",$W$776=""),"↑その他の内容をご記入ください","")</f>
        <v/>
      </c>
      <c r="AM777" s="130"/>
      <c r="AV777" s="18"/>
    </row>
    <row r="778" spans="2:50" s="88" customFormat="1" ht="13.5" customHeight="1" x14ac:dyDescent="0.15">
      <c r="D778" s="88" t="s">
        <v>261</v>
      </c>
      <c r="AT778" s="18"/>
    </row>
    <row r="779" spans="2:50" s="18" customFormat="1" ht="13.5" customHeight="1" x14ac:dyDescent="0.15">
      <c r="C779" s="36" t="s">
        <v>95</v>
      </c>
      <c r="D779" s="153"/>
      <c r="E779" s="153"/>
      <c r="F779" s="154"/>
      <c r="G779" s="154"/>
      <c r="H779" s="154"/>
      <c r="I779" s="154"/>
      <c r="J779" s="154"/>
      <c r="K779" s="154"/>
      <c r="L779" s="154"/>
      <c r="M779" s="154"/>
      <c r="N779" s="154"/>
      <c r="O779" s="154"/>
      <c r="P779" s="154"/>
      <c r="Q779" s="154"/>
      <c r="R779" s="154"/>
      <c r="S779" s="154"/>
      <c r="T779" s="154"/>
      <c r="U779" s="154"/>
      <c r="V779" s="154"/>
      <c r="W779" s="154"/>
      <c r="X779" s="154"/>
      <c r="Y779" s="154"/>
      <c r="Z779" s="154"/>
      <c r="AA779" s="154"/>
      <c r="AB779" s="154"/>
      <c r="AC779" s="154"/>
      <c r="AD779" s="154"/>
      <c r="AE779" s="154"/>
      <c r="AF779" s="154"/>
      <c r="AG779" s="154"/>
      <c r="AH779" s="154"/>
      <c r="AI779" s="154"/>
      <c r="AJ779" s="154"/>
      <c r="AK779" s="154"/>
      <c r="AL779" s="154"/>
      <c r="AM779" s="154"/>
      <c r="AN779" s="154"/>
      <c r="AO779" s="154"/>
      <c r="AP779" s="154"/>
      <c r="AQ779" s="154"/>
      <c r="AR779" s="154"/>
      <c r="AS779" s="154"/>
    </row>
    <row r="780" spans="2:50" s="18" customFormat="1" ht="13.5" customHeight="1" x14ac:dyDescent="0.15">
      <c r="C780" s="37"/>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c r="AA780" s="154"/>
      <c r="AB780" s="154"/>
      <c r="AC780" s="154"/>
      <c r="AD780" s="154"/>
      <c r="AE780" s="154"/>
      <c r="AF780" s="154"/>
      <c r="AG780" s="154"/>
      <c r="AH780" s="154"/>
      <c r="AI780" s="154"/>
      <c r="AJ780" s="154"/>
      <c r="AK780" s="154"/>
      <c r="AL780" s="154"/>
      <c r="AM780" s="154"/>
      <c r="AN780" s="154"/>
      <c r="AO780" s="154"/>
      <c r="AP780" s="154"/>
      <c r="AQ780" s="154"/>
      <c r="AR780" s="154"/>
      <c r="AS780" s="154"/>
      <c r="AT780" s="37"/>
    </row>
    <row r="781" spans="2:50" s="18" customFormat="1" ht="13.5" customHeight="1" x14ac:dyDescent="0.15">
      <c r="C781" s="37"/>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c r="AA781" s="154"/>
      <c r="AB781" s="154"/>
      <c r="AC781" s="154"/>
      <c r="AD781" s="154"/>
      <c r="AE781" s="154"/>
      <c r="AF781" s="154"/>
      <c r="AG781" s="154"/>
      <c r="AH781" s="154"/>
      <c r="AI781" s="154"/>
      <c r="AJ781" s="154"/>
      <c r="AK781" s="154"/>
      <c r="AL781" s="154"/>
      <c r="AM781" s="154"/>
      <c r="AN781" s="154"/>
      <c r="AO781" s="154"/>
      <c r="AP781" s="154"/>
      <c r="AQ781" s="154"/>
      <c r="AR781" s="154"/>
      <c r="AS781" s="154"/>
      <c r="AT781" s="37"/>
    </row>
    <row r="782" spans="2:50" s="18" customFormat="1" ht="13.5" customHeight="1" x14ac:dyDescent="0.15">
      <c r="C782" s="37"/>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c r="AA782" s="154"/>
      <c r="AB782" s="154"/>
      <c r="AC782" s="154"/>
      <c r="AD782" s="154"/>
      <c r="AE782" s="154"/>
      <c r="AF782" s="154"/>
      <c r="AG782" s="154"/>
      <c r="AH782" s="154"/>
      <c r="AI782" s="154"/>
      <c r="AJ782" s="154"/>
      <c r="AK782" s="154"/>
      <c r="AL782" s="154"/>
      <c r="AM782" s="154"/>
      <c r="AN782" s="154"/>
      <c r="AO782" s="154"/>
      <c r="AP782" s="154"/>
      <c r="AQ782" s="154"/>
      <c r="AR782" s="154"/>
      <c r="AS782" s="154"/>
      <c r="AT782" s="37"/>
    </row>
    <row r="783" spans="2:50" ht="30" customHeight="1" x14ac:dyDescent="0.15"/>
    <row r="784" spans="2:50" ht="30" customHeight="1" x14ac:dyDescent="0.15">
      <c r="B784" s="22" t="s">
        <v>131</v>
      </c>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row>
    <row r="785" spans="2:46" ht="21" customHeight="1" x14ac:dyDescent="0.15">
      <c r="B785" s="18"/>
      <c r="C785" s="41" t="s">
        <v>273</v>
      </c>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2"/>
      <c r="AJ785" s="42"/>
      <c r="AK785" s="42"/>
      <c r="AL785" s="42"/>
      <c r="AM785" s="42"/>
      <c r="AN785" s="42"/>
      <c r="AO785" s="42"/>
      <c r="AP785" s="42"/>
      <c r="AQ785" s="42"/>
      <c r="AR785" s="42"/>
      <c r="AS785" s="42"/>
      <c r="AT785" s="43"/>
    </row>
    <row r="786" spans="2:46" ht="21" customHeight="1" x14ac:dyDescent="0.15">
      <c r="C786" s="49" t="s">
        <v>274</v>
      </c>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3"/>
    </row>
    <row r="787" spans="2:46" s="18" customFormat="1" ht="17.25" customHeight="1" x14ac:dyDescent="0.15"/>
    <row r="788" spans="2:46" s="18" customFormat="1" ht="13.5" customHeight="1" x14ac:dyDescent="0.15"/>
    <row r="789" spans="2:46" s="18" customFormat="1" ht="13.5" customHeight="1" x14ac:dyDescent="0.15">
      <c r="C789" s="36" t="s">
        <v>95</v>
      </c>
      <c r="D789" s="153"/>
      <c r="E789" s="153"/>
      <c r="F789" s="154"/>
      <c r="G789" s="154"/>
      <c r="H789" s="154"/>
      <c r="I789" s="15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4"/>
      <c r="AL789" s="154"/>
      <c r="AM789" s="154"/>
      <c r="AN789" s="154"/>
      <c r="AO789" s="154"/>
      <c r="AP789" s="154"/>
      <c r="AQ789" s="154"/>
      <c r="AR789" s="154"/>
      <c r="AS789" s="154"/>
      <c r="AT789" s="37"/>
    </row>
    <row r="790" spans="2:46" s="18" customFormat="1" ht="13.5" customHeight="1" x14ac:dyDescent="0.15">
      <c r="C790" s="36"/>
      <c r="D790" s="153"/>
      <c r="E790" s="153"/>
      <c r="F790" s="154"/>
      <c r="G790" s="154"/>
      <c r="H790" s="154"/>
      <c r="I790" s="154"/>
      <c r="J790" s="154"/>
      <c r="K790" s="154"/>
      <c r="L790" s="154"/>
      <c r="M790" s="154"/>
      <c r="N790" s="154"/>
      <c r="O790" s="154"/>
      <c r="P790" s="154"/>
      <c r="Q790" s="154"/>
      <c r="R790" s="154"/>
      <c r="S790" s="154"/>
      <c r="T790" s="154"/>
      <c r="U790" s="154"/>
      <c r="V790" s="154"/>
      <c r="W790" s="154"/>
      <c r="X790" s="154"/>
      <c r="Y790" s="154"/>
      <c r="Z790" s="154"/>
      <c r="AA790" s="154"/>
      <c r="AB790" s="154"/>
      <c r="AC790" s="154"/>
      <c r="AD790" s="154"/>
      <c r="AE790" s="154"/>
      <c r="AF790" s="154"/>
      <c r="AG790" s="154"/>
      <c r="AH790" s="154"/>
      <c r="AI790" s="154"/>
      <c r="AJ790" s="154"/>
      <c r="AK790" s="154"/>
      <c r="AL790" s="154"/>
      <c r="AM790" s="154"/>
      <c r="AN790" s="154"/>
      <c r="AO790" s="154"/>
      <c r="AP790" s="154"/>
      <c r="AQ790" s="154"/>
      <c r="AR790" s="154"/>
      <c r="AS790" s="154"/>
      <c r="AT790" s="37"/>
    </row>
    <row r="791" spans="2:46" s="18" customFormat="1" ht="13.5" customHeight="1" x14ac:dyDescent="0.15">
      <c r="C791" s="36"/>
      <c r="D791" s="153"/>
      <c r="E791" s="153"/>
      <c r="F791" s="154"/>
      <c r="G791" s="154"/>
      <c r="H791" s="154"/>
      <c r="I791" s="154"/>
      <c r="J791" s="154"/>
      <c r="K791" s="154"/>
      <c r="L791" s="154"/>
      <c r="M791" s="154"/>
      <c r="N791" s="154"/>
      <c r="O791" s="154"/>
      <c r="P791" s="154"/>
      <c r="Q791" s="154"/>
      <c r="R791" s="154"/>
      <c r="S791" s="154"/>
      <c r="T791" s="154"/>
      <c r="U791" s="154"/>
      <c r="V791" s="154"/>
      <c r="W791" s="154"/>
      <c r="X791" s="154"/>
      <c r="Y791" s="154"/>
      <c r="Z791" s="154"/>
      <c r="AA791" s="154"/>
      <c r="AB791" s="154"/>
      <c r="AC791" s="154"/>
      <c r="AD791" s="154"/>
      <c r="AE791" s="154"/>
      <c r="AF791" s="154"/>
      <c r="AG791" s="154"/>
      <c r="AH791" s="154"/>
      <c r="AI791" s="154"/>
      <c r="AJ791" s="154"/>
      <c r="AK791" s="154"/>
      <c r="AL791" s="154"/>
      <c r="AM791" s="154"/>
      <c r="AN791" s="154"/>
      <c r="AO791" s="154"/>
      <c r="AP791" s="154"/>
      <c r="AQ791" s="154"/>
      <c r="AR791" s="154"/>
      <c r="AS791" s="154"/>
      <c r="AT791" s="37"/>
    </row>
    <row r="792" spans="2:46" s="18" customFormat="1" ht="13.5" customHeight="1" x14ac:dyDescent="0.15">
      <c r="C792" s="36"/>
      <c r="D792" s="153"/>
      <c r="E792" s="153"/>
      <c r="F792" s="154"/>
      <c r="G792" s="154"/>
      <c r="H792" s="154"/>
      <c r="I792" s="154"/>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AN792" s="154"/>
      <c r="AO792" s="154"/>
      <c r="AP792" s="154"/>
      <c r="AQ792" s="154"/>
      <c r="AR792" s="154"/>
      <c r="AS792" s="154"/>
      <c r="AT792" s="37"/>
    </row>
    <row r="793" spans="2:46" s="18" customFormat="1" ht="13.5" customHeight="1" x14ac:dyDescent="0.15">
      <c r="C793" s="36"/>
      <c r="D793" s="153"/>
      <c r="E793" s="153"/>
      <c r="F793" s="154"/>
      <c r="G793" s="154"/>
      <c r="H793" s="154"/>
      <c r="I793" s="154"/>
      <c r="J793" s="154"/>
      <c r="K793" s="154"/>
      <c r="L793" s="154"/>
      <c r="M793" s="154"/>
      <c r="N793" s="154"/>
      <c r="O793" s="154"/>
      <c r="P793" s="154"/>
      <c r="Q793" s="154"/>
      <c r="R793" s="154"/>
      <c r="S793" s="154"/>
      <c r="T793" s="154"/>
      <c r="U793" s="154"/>
      <c r="V793" s="154"/>
      <c r="W793" s="154"/>
      <c r="X793" s="154"/>
      <c r="Y793" s="154"/>
      <c r="Z793" s="154"/>
      <c r="AA793" s="154"/>
      <c r="AB793" s="154"/>
      <c r="AC793" s="154"/>
      <c r="AD793" s="154"/>
      <c r="AE793" s="154"/>
      <c r="AF793" s="154"/>
      <c r="AG793" s="154"/>
      <c r="AH793" s="154"/>
      <c r="AI793" s="154"/>
      <c r="AJ793" s="154"/>
      <c r="AK793" s="154"/>
      <c r="AL793" s="154"/>
      <c r="AM793" s="154"/>
      <c r="AN793" s="154"/>
      <c r="AO793" s="154"/>
      <c r="AP793" s="154"/>
      <c r="AQ793" s="154"/>
      <c r="AR793" s="154"/>
      <c r="AS793" s="154"/>
      <c r="AT793" s="37"/>
    </row>
    <row r="794" spans="2:46" s="18" customFormat="1" ht="13.5" customHeight="1" x14ac:dyDescent="0.15">
      <c r="C794" s="37"/>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c r="AA794" s="154"/>
      <c r="AB794" s="154"/>
      <c r="AC794" s="154"/>
      <c r="AD794" s="154"/>
      <c r="AE794" s="154"/>
      <c r="AF794" s="154"/>
      <c r="AG794" s="154"/>
      <c r="AH794" s="154"/>
      <c r="AI794" s="154"/>
      <c r="AJ794" s="154"/>
      <c r="AK794" s="154"/>
      <c r="AL794" s="154"/>
      <c r="AM794" s="154"/>
      <c r="AN794" s="154"/>
      <c r="AO794" s="154"/>
      <c r="AP794" s="154"/>
      <c r="AQ794" s="154"/>
      <c r="AR794" s="154"/>
      <c r="AS794" s="154"/>
      <c r="AT794" s="37"/>
    </row>
    <row r="795" spans="2:46" s="18" customFormat="1" ht="13.5" customHeight="1" x14ac:dyDescent="0.15">
      <c r="C795" s="37"/>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4"/>
      <c r="AL795" s="154"/>
      <c r="AM795" s="154"/>
      <c r="AN795" s="154"/>
      <c r="AO795" s="154"/>
      <c r="AP795" s="154"/>
      <c r="AQ795" s="154"/>
      <c r="AR795" s="154"/>
      <c r="AS795" s="154"/>
      <c r="AT795" s="37"/>
    </row>
    <row r="796" spans="2:46" s="18" customFormat="1" ht="13.5" customHeight="1" x14ac:dyDescent="0.15">
      <c r="C796" s="37"/>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4"/>
      <c r="AL796" s="154"/>
      <c r="AM796" s="154"/>
      <c r="AN796" s="154"/>
      <c r="AO796" s="154"/>
      <c r="AP796" s="154"/>
      <c r="AQ796" s="154"/>
      <c r="AR796" s="154"/>
      <c r="AS796" s="154"/>
      <c r="AT796" s="37"/>
    </row>
    <row r="797" spans="2:46" s="18" customFormat="1" ht="13.5" customHeight="1" x14ac:dyDescent="0.15">
      <c r="C797" s="37"/>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4"/>
      <c r="AL797" s="154"/>
      <c r="AM797" s="154"/>
      <c r="AN797" s="154"/>
      <c r="AO797" s="154"/>
      <c r="AP797" s="154"/>
      <c r="AQ797" s="154"/>
      <c r="AR797" s="154"/>
      <c r="AS797" s="154"/>
      <c r="AT797" s="37"/>
    </row>
    <row r="799" spans="2:46" ht="17.25" x14ac:dyDescent="0.15">
      <c r="AT799" s="87" t="s">
        <v>141</v>
      </c>
    </row>
    <row r="802" spans="45:47" ht="17.25" x14ac:dyDescent="0.15">
      <c r="AS802" s="87"/>
      <c r="AU802" s="87"/>
    </row>
  </sheetData>
  <sheetProtection password="8AA1" sheet="1" objects="1" scenarios="1"/>
  <mergeCells count="331">
    <mergeCell ref="D213:AS217"/>
    <mergeCell ref="L251:M251"/>
    <mergeCell ref="L254:M254"/>
    <mergeCell ref="L257:M257"/>
    <mergeCell ref="D265:AS269"/>
    <mergeCell ref="L275:M275"/>
    <mergeCell ref="AN305:AO305"/>
    <mergeCell ref="L277:M277"/>
    <mergeCell ref="V312:W312"/>
    <mergeCell ref="AE312:AF312"/>
    <mergeCell ref="AN312:AO312"/>
    <mergeCell ref="D288:AS288"/>
    <mergeCell ref="L280:M280"/>
    <mergeCell ref="L283:M283"/>
    <mergeCell ref="D263:AS264"/>
    <mergeCell ref="D546:E546"/>
    <mergeCell ref="D559:E559"/>
    <mergeCell ref="D562:E562"/>
    <mergeCell ref="D476:AS476"/>
    <mergeCell ref="D501:E501"/>
    <mergeCell ref="V326:W326"/>
    <mergeCell ref="AE326:AF326"/>
    <mergeCell ref="AN326:AO326"/>
    <mergeCell ref="V328:W328"/>
    <mergeCell ref="D335:AT335"/>
    <mergeCell ref="D336:AT336"/>
    <mergeCell ref="D509:AS512"/>
    <mergeCell ref="D543:E543"/>
    <mergeCell ref="D489:E489"/>
    <mergeCell ref="D529:E529"/>
    <mergeCell ref="AC516:AD516"/>
    <mergeCell ref="O516:P516"/>
    <mergeCell ref="D491:AT491"/>
    <mergeCell ref="D523:E523"/>
    <mergeCell ref="D526:E526"/>
    <mergeCell ref="D441:E441"/>
    <mergeCell ref="O441:P441"/>
    <mergeCell ref="D443:E443"/>
    <mergeCell ref="AK441:AL441"/>
    <mergeCell ref="D211:AS211"/>
    <mergeCell ref="L116:M116"/>
    <mergeCell ref="H118:J118"/>
    <mergeCell ref="L118:M118"/>
    <mergeCell ref="L198:M198"/>
    <mergeCell ref="L200:M200"/>
    <mergeCell ref="D124:AS125"/>
    <mergeCell ref="L138:M138"/>
    <mergeCell ref="D150:AS150"/>
    <mergeCell ref="D126:AS131"/>
    <mergeCell ref="D162:E162"/>
    <mergeCell ref="L168:M168"/>
    <mergeCell ref="L171:M171"/>
    <mergeCell ref="H176:J176"/>
    <mergeCell ref="L176:M176"/>
    <mergeCell ref="D151:AS151"/>
    <mergeCell ref="D152:AS157"/>
    <mergeCell ref="L203:M203"/>
    <mergeCell ref="L206:M206"/>
    <mergeCell ref="L349:M349"/>
    <mergeCell ref="L351:M351"/>
    <mergeCell ref="L354:M354"/>
    <mergeCell ref="L307:M307"/>
    <mergeCell ref="L223:M223"/>
    <mergeCell ref="L225:M225"/>
    <mergeCell ref="L228:M228"/>
    <mergeCell ref="L231:M231"/>
    <mergeCell ref="D238:AS242"/>
    <mergeCell ref="L249:M249"/>
    <mergeCell ref="D236:AS236"/>
    <mergeCell ref="L305:M305"/>
    <mergeCell ref="V305:W305"/>
    <mergeCell ref="AE305:AF305"/>
    <mergeCell ref="D262:AS262"/>
    <mergeCell ref="D312:J314"/>
    <mergeCell ref="L312:M312"/>
    <mergeCell ref="L314:M314"/>
    <mergeCell ref="V307:W307"/>
    <mergeCell ref="L309:M309"/>
    <mergeCell ref="AB307:AK307"/>
    <mergeCell ref="L316:M316"/>
    <mergeCell ref="AB314:AK314"/>
    <mergeCell ref="L323:M323"/>
    <mergeCell ref="I516:J516"/>
    <mergeCell ref="D504:E504"/>
    <mergeCell ref="D458:AS458"/>
    <mergeCell ref="D448:AS451"/>
    <mergeCell ref="AD472:AE472"/>
    <mergeCell ref="Z441:AA441"/>
    <mergeCell ref="D477:AS477"/>
    <mergeCell ref="O141:Y142"/>
    <mergeCell ref="D185:AS186"/>
    <mergeCell ref="H178:J178"/>
    <mergeCell ref="L178:M178"/>
    <mergeCell ref="H180:J180"/>
    <mergeCell ref="L180:M180"/>
    <mergeCell ref="D184:AS184"/>
    <mergeCell ref="D187:AS192"/>
    <mergeCell ref="AF429:AR429"/>
    <mergeCell ref="D212:AS212"/>
    <mergeCell ref="D237:AS237"/>
    <mergeCell ref="D403:E403"/>
    <mergeCell ref="Z141:AI142"/>
    <mergeCell ref="D289:AS289"/>
    <mergeCell ref="D290:AS294"/>
    <mergeCell ref="D299:E299"/>
    <mergeCell ref="L321:M321"/>
    <mergeCell ref="AO474:AP474"/>
    <mergeCell ref="D478:AS481"/>
    <mergeCell ref="D486:E486"/>
    <mergeCell ref="D431:AS435"/>
    <mergeCell ref="D456:E456"/>
    <mergeCell ref="D459:AS462"/>
    <mergeCell ref="D467:E467"/>
    <mergeCell ref="D472:E472"/>
    <mergeCell ref="O472:P472"/>
    <mergeCell ref="B2:AT2"/>
    <mergeCell ref="B3:AT3"/>
    <mergeCell ref="C4:AT4"/>
    <mergeCell ref="L8:O8"/>
    <mergeCell ref="V10:W10"/>
    <mergeCell ref="AM10:AN10"/>
    <mergeCell ref="V12:W12"/>
    <mergeCell ref="AM12:AN12"/>
    <mergeCell ref="O14:Y15"/>
    <mergeCell ref="Z14:AI15"/>
    <mergeCell ref="B15:I17"/>
    <mergeCell ref="L15:M17"/>
    <mergeCell ref="O17:Y18"/>
    <mergeCell ref="AL17:AS18"/>
    <mergeCell ref="AL14:AT15"/>
    <mergeCell ref="L52:M52"/>
    <mergeCell ref="L55:M55"/>
    <mergeCell ref="D63:AS67"/>
    <mergeCell ref="L73:M73"/>
    <mergeCell ref="L75:M75"/>
    <mergeCell ref="AD34:AE34"/>
    <mergeCell ref="B27:J29"/>
    <mergeCell ref="D60:AS60"/>
    <mergeCell ref="Z17:AI18"/>
    <mergeCell ref="O20:Y21"/>
    <mergeCell ref="Z20:AI21"/>
    <mergeCell ref="AL20:AS21"/>
    <mergeCell ref="B21:I23"/>
    <mergeCell ref="L21:M23"/>
    <mergeCell ref="O23:Y24"/>
    <mergeCell ref="Z23:AI24"/>
    <mergeCell ref="AL23:AS24"/>
    <mergeCell ref="P34:Q34"/>
    <mergeCell ref="AD32:AE32"/>
    <mergeCell ref="C40:AT40"/>
    <mergeCell ref="B39:AT39"/>
    <mergeCell ref="C41:AT41"/>
    <mergeCell ref="L47:M47"/>
    <mergeCell ref="L49:M49"/>
    <mergeCell ref="B26:I26"/>
    <mergeCell ref="O26:Y27"/>
    <mergeCell ref="Z26:AI27"/>
    <mergeCell ref="AL26:AS27"/>
    <mergeCell ref="L27:M29"/>
    <mergeCell ref="O29:Y30"/>
    <mergeCell ref="Z29:AI30"/>
    <mergeCell ref="AL29:AS30"/>
    <mergeCell ref="P32:Q32"/>
    <mergeCell ref="L78:M78"/>
    <mergeCell ref="D61:AS62"/>
    <mergeCell ref="L81:M81"/>
    <mergeCell ref="D89:AS93"/>
    <mergeCell ref="L100:M100"/>
    <mergeCell ref="H104:J104"/>
    <mergeCell ref="L104:M104"/>
    <mergeCell ref="H106:J106"/>
    <mergeCell ref="L106:M106"/>
    <mergeCell ref="D87:AS88"/>
    <mergeCell ref="D86:AS86"/>
    <mergeCell ref="D596:AS600"/>
    <mergeCell ref="D603:AS607"/>
    <mergeCell ref="L109:M109"/>
    <mergeCell ref="H114:J114"/>
    <mergeCell ref="L142:M144"/>
    <mergeCell ref="O144:Y145"/>
    <mergeCell ref="Z144:AI145"/>
    <mergeCell ref="AL144:AS145"/>
    <mergeCell ref="D142:J144"/>
    <mergeCell ref="AL141:AT142"/>
    <mergeCell ref="D564:AS564"/>
    <mergeCell ref="D548:AS548"/>
    <mergeCell ref="D531:AT531"/>
    <mergeCell ref="D506:AS506"/>
    <mergeCell ref="AF408:AG408"/>
    <mergeCell ref="D410:E410"/>
    <mergeCell ref="R410:S410"/>
    <mergeCell ref="AD426:AE426"/>
    <mergeCell ref="AD428:AE428"/>
    <mergeCell ref="X410:AJ410"/>
    <mergeCell ref="D446:AS447"/>
    <mergeCell ref="D123:AS123"/>
    <mergeCell ref="L114:M114"/>
    <mergeCell ref="H116:J116"/>
    <mergeCell ref="D789:AS797"/>
    <mergeCell ref="AO631:AP631"/>
    <mergeCell ref="D779:AS782"/>
    <mergeCell ref="D771:E771"/>
    <mergeCell ref="Q771:R771"/>
    <mergeCell ref="AE771:AF771"/>
    <mergeCell ref="D774:E774"/>
    <mergeCell ref="Q774:R774"/>
    <mergeCell ref="AE774:AF774"/>
    <mergeCell ref="Q776:R776"/>
    <mergeCell ref="D776:E776"/>
    <mergeCell ref="D744:E744"/>
    <mergeCell ref="D704:AS705"/>
    <mergeCell ref="L716:M716"/>
    <mergeCell ref="L719:M719"/>
    <mergeCell ref="H724:J724"/>
    <mergeCell ref="D631:E631"/>
    <mergeCell ref="D769:E769"/>
    <mergeCell ref="D735:AS738"/>
    <mergeCell ref="Q769:R769"/>
    <mergeCell ref="AE769:AF769"/>
    <mergeCell ref="D749:E749"/>
    <mergeCell ref="P749:Q749"/>
    <mergeCell ref="AC749:AD749"/>
    <mergeCell ref="D751:E751"/>
    <mergeCell ref="AC751:AD751"/>
    <mergeCell ref="D754:AS757"/>
    <mergeCell ref="D763:E763"/>
    <mergeCell ref="AK751:AL751"/>
    <mergeCell ref="D413:AS417"/>
    <mergeCell ref="D421:E421"/>
    <mergeCell ref="D426:E426"/>
    <mergeCell ref="Q426:R426"/>
    <mergeCell ref="D428:E428"/>
    <mergeCell ref="Q428:R428"/>
    <mergeCell ref="D645:E645"/>
    <mergeCell ref="D650:AS653"/>
    <mergeCell ref="D627:E627"/>
    <mergeCell ref="O443:P443"/>
    <mergeCell ref="U443:AS443"/>
    <mergeCell ref="D611:E612"/>
    <mergeCell ref="AF615:AP615"/>
    <mergeCell ref="D618:AS622"/>
    <mergeCell ref="G615:S615"/>
    <mergeCell ref="AF612:AS613"/>
    <mergeCell ref="D582:E582"/>
    <mergeCell ref="J582:AS582"/>
    <mergeCell ref="D589:AS593"/>
    <mergeCell ref="AB321:AK321"/>
    <mergeCell ref="D337:AT342"/>
    <mergeCell ref="D326:J328"/>
    <mergeCell ref="L326:M326"/>
    <mergeCell ref="V314:W314"/>
    <mergeCell ref="V319:W319"/>
    <mergeCell ref="V321:W321"/>
    <mergeCell ref="D305:J307"/>
    <mergeCell ref="AE319:AF319"/>
    <mergeCell ref="AN319:AO319"/>
    <mergeCell ref="L328:M328"/>
    <mergeCell ref="D319:J321"/>
    <mergeCell ref="L319:M319"/>
    <mergeCell ref="AN769:AO769"/>
    <mergeCell ref="AJ771:AR771"/>
    <mergeCell ref="D408:E408"/>
    <mergeCell ref="R408:S408"/>
    <mergeCell ref="D393:AS397"/>
    <mergeCell ref="D391:AS392"/>
    <mergeCell ref="L724:M724"/>
    <mergeCell ref="H726:J726"/>
    <mergeCell ref="L726:M726"/>
    <mergeCell ref="H728:J728"/>
    <mergeCell ref="L728:M728"/>
    <mergeCell ref="D629:E629"/>
    <mergeCell ref="R629:S629"/>
    <mergeCell ref="AG629:AH629"/>
    <mergeCell ref="G612:O613"/>
    <mergeCell ref="Q612:AD613"/>
    <mergeCell ref="D613:E615"/>
    <mergeCell ref="R627:S627"/>
    <mergeCell ref="AG627:AH627"/>
    <mergeCell ref="R631:S631"/>
    <mergeCell ref="D634:AS638"/>
    <mergeCell ref="D445:AS445"/>
    <mergeCell ref="D493:AS496"/>
    <mergeCell ref="S578:T578"/>
    <mergeCell ref="L357:M357"/>
    <mergeCell ref="D363:AS364"/>
    <mergeCell ref="D365:AS369"/>
    <mergeCell ref="L330:M330"/>
    <mergeCell ref="AB328:AK328"/>
    <mergeCell ref="AH578:AI578"/>
    <mergeCell ref="D550:AS553"/>
    <mergeCell ref="D580:E580"/>
    <mergeCell ref="D492:AT492"/>
    <mergeCell ref="D532:AT533"/>
    <mergeCell ref="D565:AS566"/>
    <mergeCell ref="AH580:AI580"/>
    <mergeCell ref="S580:T580"/>
    <mergeCell ref="D549:AS549"/>
    <mergeCell ref="D534:AS537"/>
    <mergeCell ref="D474:E474"/>
    <mergeCell ref="D567:AS571"/>
    <mergeCell ref="D576:E576"/>
    <mergeCell ref="S576:T576"/>
    <mergeCell ref="D578:E578"/>
    <mergeCell ref="D507:AS508"/>
    <mergeCell ref="U516:V516"/>
    <mergeCell ref="O474:P474"/>
    <mergeCell ref="AD474:AE474"/>
    <mergeCell ref="W776:AE776"/>
    <mergeCell ref="L378:M378"/>
    <mergeCell ref="L384:M384"/>
    <mergeCell ref="L381:M381"/>
    <mergeCell ref="D362:AS362"/>
    <mergeCell ref="L376:M376"/>
    <mergeCell ref="D733:AS734"/>
    <mergeCell ref="L687:M687"/>
    <mergeCell ref="L690:M690"/>
    <mergeCell ref="H695:J695"/>
    <mergeCell ref="L695:M695"/>
    <mergeCell ref="H697:J697"/>
    <mergeCell ref="L697:M697"/>
    <mergeCell ref="H699:J699"/>
    <mergeCell ref="L699:M699"/>
    <mergeCell ref="D706:AS709"/>
    <mergeCell ref="D671:AS674"/>
    <mergeCell ref="D680:E680"/>
    <mergeCell ref="D659:AS662"/>
    <mergeCell ref="D665:AS668"/>
    <mergeCell ref="AA376:AH376"/>
    <mergeCell ref="AA378:AH378"/>
    <mergeCell ref="AA381:AH381"/>
    <mergeCell ref="AA384:AH384"/>
  </mergeCells>
  <phoneticPr fontId="2"/>
  <conditionalFormatting sqref="D408 R408 AF408 D410 R410">
    <cfRule type="expression" dxfId="41" priority="89">
      <formula>OR($D$403="",$D$403=1,$D$403=2,$D$403=3)</formula>
    </cfRule>
  </conditionalFormatting>
  <conditionalFormatting sqref="D426 Q426 AD426 D428 Q428 AD428">
    <cfRule type="expression" dxfId="40" priority="88">
      <formula>OR($D$421="",$D$421=1,$D$421=2,$D$421=3)</formula>
    </cfRule>
  </conditionalFormatting>
  <conditionalFormatting sqref="D472:E472 O472:P472 AD472:AE472 D474:E474 O474:P474 AD474:AE474 AO474:AP474">
    <cfRule type="expression" dxfId="39" priority="84">
      <formula>$D$467&lt;&gt;1</formula>
    </cfRule>
  </conditionalFormatting>
  <conditionalFormatting sqref="D523 D526 D529 D543 D546 D559 D562">
    <cfRule type="expression" dxfId="38" priority="80">
      <formula>AND($I$516="",$O$516="",$U$516="")</formula>
    </cfRule>
  </conditionalFormatting>
  <conditionalFormatting sqref="D543:E543">
    <cfRule type="expression" dxfId="37" priority="79">
      <formula>AND($I$516="",$O$516="",$U$516="")</formula>
    </cfRule>
  </conditionalFormatting>
  <conditionalFormatting sqref="D659:AS662 D665:AS668 D671:AS674">
    <cfRule type="expression" dxfId="36" priority="75">
      <formula>AND($D$645&lt;&gt;1,$D$645&lt;&gt;2)</formula>
    </cfRule>
  </conditionalFormatting>
  <conditionalFormatting sqref="D769:E769 Q769:R769 AE769:AF769 D771:E771 Q771:R771 AE771:AF771 D774:E774 Q774:R774 AE774:AF774 D776:E776 Q776:R776">
    <cfRule type="expression" dxfId="35" priority="70">
      <formula>$D$763&lt;&gt;1</formula>
    </cfRule>
  </conditionalFormatting>
  <conditionalFormatting sqref="C655:AT656">
    <cfRule type="expression" dxfId="34" priority="59">
      <formula>OR($D$645=1,$D$645=2)</formula>
    </cfRule>
  </conditionalFormatting>
  <conditionalFormatting sqref="C682:AT684 C711:AT713">
    <cfRule type="expression" dxfId="33" priority="58">
      <formula>$D$680=1</formula>
    </cfRule>
  </conditionalFormatting>
  <conditionalFormatting sqref="C765:AT766">
    <cfRule type="expression" dxfId="32" priority="57">
      <formula>$D$763=1</formula>
    </cfRule>
  </conditionalFormatting>
  <conditionalFormatting sqref="C344:AT345">
    <cfRule type="expression" dxfId="31" priority="56">
      <formula>$D$299=1</formula>
    </cfRule>
  </conditionalFormatting>
  <conditionalFormatting sqref="C405:AT406">
    <cfRule type="expression" dxfId="30" priority="54">
      <formula>OR($D$403=4,$D$403=5)</formula>
    </cfRule>
  </conditionalFormatting>
  <conditionalFormatting sqref="C423:AT424">
    <cfRule type="expression" dxfId="29" priority="53">
      <formula>OR($D$421=4,$D$421=5)</formula>
    </cfRule>
  </conditionalFormatting>
  <conditionalFormatting sqref="C469:AT470">
    <cfRule type="expression" dxfId="28" priority="52">
      <formula>$D$467=1</formula>
    </cfRule>
  </conditionalFormatting>
  <conditionalFormatting sqref="C498:AT498">
    <cfRule type="expression" dxfId="27" priority="51">
      <formula>OR($D$486=1,$D$486=2,$D$489=1,$D$489=2,#REF!=1,#REF!=2)</formula>
    </cfRule>
  </conditionalFormatting>
  <conditionalFormatting sqref="C519:AT520 C539:AT540 C555:AT556">
    <cfRule type="expression" dxfId="26" priority="50">
      <formula>OR($I$516&lt;&gt;"",$O$516&lt;&gt;"",$U$516&lt;&gt;"")</formula>
    </cfRule>
  </conditionalFormatting>
  <conditionalFormatting sqref="C301:AT302">
    <cfRule type="expression" dxfId="25" priority="47">
      <formula>$D$299=1</formula>
    </cfRule>
  </conditionalFormatting>
  <conditionalFormatting sqref="AB307 AB314 AB321 AB328">
    <cfRule type="expression" dxfId="24" priority="43">
      <formula>OR($D$299="",$D$299=1)</formula>
    </cfRule>
  </conditionalFormatting>
  <conditionalFormatting sqref="L305 V305 AE305 AN305 L307 V307 AB307 L312 V312 AE312 AN312 L314 V314 AB314 L319 V319 AE319 AN319 L321 V321 AB321 L326 V326 AE326 AN326 L328 V328 AB328 L349 L351 L354 L357">
    <cfRule type="expression" dxfId="23" priority="44">
      <formula>OR($D$299="",$D$299=1)</formula>
    </cfRule>
  </conditionalFormatting>
  <conditionalFormatting sqref="C164:AT165">
    <cfRule type="expression" dxfId="22" priority="29">
      <formula>$D$162=1</formula>
    </cfRule>
  </conditionalFormatting>
  <conditionalFormatting sqref="L168:M168 L171:M171 L176:M176 L178:M178 L180:M180">
    <cfRule type="expression" dxfId="21" priority="28">
      <formula>OR($D$162="",$D$162=2,$D$162=3)</formula>
    </cfRule>
  </conditionalFormatting>
  <conditionalFormatting sqref="H176:J176 H178:J178 H180:J180">
    <cfRule type="expression" dxfId="20" priority="27">
      <formula>OR($D$162="",$D$162=2,$D$162=3)</formula>
    </cfRule>
  </conditionalFormatting>
  <conditionalFormatting sqref="L687:M687 L690:M690 L695:M695 L697:M697 L699:M699">
    <cfRule type="expression" dxfId="19" priority="20">
      <formula>OR($L$680=1)</formula>
    </cfRule>
    <cfRule type="expression" dxfId="18" priority="21">
      <formula>OR($D$680="",$D$680=2,$D$680=3)</formula>
    </cfRule>
  </conditionalFormatting>
  <conditionalFormatting sqref="H695:J695 H697:J697 H699:J699 L719:M719 L724:M724 L726:M726 L728:M728 H728:J728 H726:J726 H724:J724">
    <cfRule type="expression" dxfId="17" priority="19">
      <formula>OR($D$680="",$D$680=2,$D$680=3)</formula>
    </cfRule>
  </conditionalFormatting>
  <conditionalFormatting sqref="L716:M716">
    <cfRule type="expression" dxfId="16" priority="18">
      <formula>OR($D$680="",$D$680=2,$D$680=3)</formula>
    </cfRule>
  </conditionalFormatting>
  <conditionalFormatting sqref="L305:M305 L307:M307 L312:M312 L314:M314 L319:M319 L321:M321 L326:M326 L328:M328 V305:W305 V307:W307 V312:W312 V314:W314 V319:W319 V321:W321 V326:W326 V328:W328 AE305:AF305 AB307 AE312:AF312 AB314 AE319:AF319 AB321 AE326:AF326 AB328 AN305:AO305 AN312:AO312 AN319:AO319 AN326:AO326 L349:M349 L351:M351 L354:M354 L357:M357">
    <cfRule type="expression" dxfId="15" priority="17" stopIfTrue="1">
      <formula>OR($D$299="",$D$299=2,$D$299=3)</formula>
    </cfRule>
  </conditionalFormatting>
  <conditionalFormatting sqref="L309">
    <cfRule type="expression" dxfId="14" priority="16">
      <formula>OR($D$299="",$D$299=1)</formula>
    </cfRule>
  </conditionalFormatting>
  <conditionalFormatting sqref="L309:M309">
    <cfRule type="expression" dxfId="13" priority="14" stopIfTrue="1">
      <formula>OR($D$299="",$D$299=2,$D$299=3)</formula>
    </cfRule>
  </conditionalFormatting>
  <conditionalFormatting sqref="L316">
    <cfRule type="expression" dxfId="12" priority="13">
      <formula>OR($D$299="",$D$299=1)</formula>
    </cfRule>
  </conditionalFormatting>
  <conditionalFormatting sqref="L316:M316">
    <cfRule type="expression" dxfId="11" priority="12" stopIfTrue="1">
      <formula>OR($D$299="",$D$299=2,$D$299=3)</formula>
    </cfRule>
  </conditionalFormatting>
  <conditionalFormatting sqref="L323">
    <cfRule type="expression" dxfId="10" priority="11">
      <formula>OR($D$299="",$D$299=1)</formula>
    </cfRule>
  </conditionalFormatting>
  <conditionalFormatting sqref="L323:M323">
    <cfRule type="expression" dxfId="9" priority="10" stopIfTrue="1">
      <formula>OR($D$299="",$D$299=2,$D$299=3)</formula>
    </cfRule>
  </conditionalFormatting>
  <conditionalFormatting sqref="L330">
    <cfRule type="expression" dxfId="8" priority="9">
      <formula>OR($D$299="",$D$299=1)</formula>
    </cfRule>
  </conditionalFormatting>
  <conditionalFormatting sqref="L330:M330">
    <cfRule type="expression" dxfId="7" priority="8" stopIfTrue="1">
      <formula>OR($D$299="",$D$299=2,$D$299=3)</formula>
    </cfRule>
  </conditionalFormatting>
  <conditionalFormatting sqref="AN769:AO769">
    <cfRule type="expression" dxfId="6" priority="7">
      <formula>$D$763&lt;&gt;1</formula>
    </cfRule>
  </conditionalFormatting>
  <conditionalFormatting sqref="AJ771">
    <cfRule type="expression" dxfId="5" priority="5">
      <formula>OR($D$763="",$D$763=1)</formula>
    </cfRule>
  </conditionalFormatting>
  <conditionalFormatting sqref="AJ771">
    <cfRule type="expression" dxfId="4" priority="6">
      <formula>OR($D$763="",$D$763=1)</formula>
    </cfRule>
  </conditionalFormatting>
  <conditionalFormatting sqref="AJ771">
    <cfRule type="expression" dxfId="3" priority="4" stopIfTrue="1">
      <formula>OR($D$763="",$D$763=2,$D$763=3)</formula>
    </cfRule>
  </conditionalFormatting>
  <conditionalFormatting sqref="W776">
    <cfRule type="expression" dxfId="2" priority="2">
      <formula>OR($D$763="",$D$763=1)</formula>
    </cfRule>
  </conditionalFormatting>
  <conditionalFormatting sqref="W776">
    <cfRule type="expression" dxfId="1" priority="3">
      <formula>OR($D$763="",$D$763=1)</formula>
    </cfRule>
  </conditionalFormatting>
  <conditionalFormatting sqref="W776">
    <cfRule type="expression" dxfId="0" priority="1" stopIfTrue="1">
      <formula>OR($D$763="",$D$763=2,$D$763=3)</formula>
    </cfRule>
  </conditionalFormatting>
  <dataValidations count="13">
    <dataValidation type="list" imeMode="disabled" allowBlank="1" showInputMessage="1" showErrorMessage="1" error="リストから選択してください" sqref="L21:M23 L15:M17 L27:M29 D645:E645 L100:M100 L138:M138 L142:M144 L168:M168 L171:M171 L176:M176 L178:M178 L180:M180 L104:M104 L106:M106 L109:M109 L114:M114 L116:M116 L118:M118" xr:uid="{00000000-0002-0000-0000-000000000000}">
      <formula1>"1,2,3,4,5,6"</formula1>
    </dataValidation>
    <dataValidation type="list" imeMode="disabled" allowBlank="1" showInputMessage="1" showErrorMessage="1" error="リストから選択してください" sqref="L47:M47 L52:M52 L726:M726 L55:M55 L73:M73 L75:M75 L78:M78 L81:M81 L198:M198 L200:M200 L203:M203 L206:M206 L223:M223 L225:M225 L228:M228 L231:M231 L249:M249 L251:M251 L254:M254 L257:M257 L275:M275 L283:M283 L728:M728 L277:M277 L719:M719 L280:M280 L724:M724 D744:E744 D456:E456 D467:E467 D523:E523 D526:E526 D529:E529 L49:M49 L687:M687 L690:M690 L695:M695 L697:M697 L699:M699 L716:M716 L349:M349 L351:M351 L354:M354 L357:M357" xr:uid="{00000000-0002-0000-0000-000001000000}">
      <formula1>"1,2,3,4"</formula1>
    </dataValidation>
    <dataValidation type="list" imeMode="disabled" allowBlank="1" showInputMessage="1" showErrorMessage="1" error="リストから選択してください" sqref="D613:E615 D403:E403 D421:E421" xr:uid="{00000000-0002-0000-0000-000002000000}">
      <formula1>"1,2,3,4,5"</formula1>
    </dataValidation>
    <dataValidation type="list" imeMode="disabled" allowBlank="1" showInputMessage="1" showErrorMessage="1" error="リストから選択してください" sqref="D299:E299 D486:E486 D489:E489 L376:M376 D501:E501 D543:E543 D546:E546 D504:E504 D559:E559 D680:E680 D763:E763 D162:E162 L384:M384 L381:M381 L378:M378 D562:E562" xr:uid="{00000000-0002-0000-0000-000003000000}">
      <formula1>"1,2,3"</formula1>
    </dataValidation>
    <dataValidation type="list" imeMode="disabled" allowBlank="1" showInputMessage="1" showErrorMessage="1" error="リストから選択してください" sqref="D408:E408 R408:S408 AF408:AG408 D410:E410 R410:S410 D426:E426 Q426:R426 AD426:AE426 D428:E428 Q428:R428 AD428:AE428 D472:E472 D474:E474 O472:P472 O474:P474 AD472:AE472 AD474:AE474 AO474:AP474 I516:J516 O516:P516 U516:V516 AC516:AD516 D576:E576 D578:E578 AH580:AI580 Q776:R776 S576:T576 S578:T578 AH578:AI578 D627:E627 D629:E629 D631:E631 R627:S627 R629:S629 R631:S631 AG627:AH627 AG629:AH629 AO631:AP631 D749:E749 P749:Q749 D751:E751 S580:T580 AC749:AD749 D769:E769 D771:E771 D774:E774 Q769:R769 Q771:R771 Q774:R774 AE769:AF769 AE771:AF771 AE774:AF774 D776:E776 D582:E582 D441:E441 O443:P443 O441:P441 Z441:AA441 AK441:AL441 D443:E443 D580:E580 AC751:AD751 AK751:AL751 AN769:AO769" xr:uid="{00000000-0002-0000-0000-000004000000}">
      <formula1>"✓"</formula1>
    </dataValidation>
    <dataValidation imeMode="on" allowBlank="1" showInputMessage="1" showErrorMessage="1" sqref="D413:AS417 D431:AS435 J582:AS582 D589:AS593 D596:AS600 D603:AS607 D618:AS622 D634:AS638 D735:AS738 D567:AS571 D459:AS462 D478:AS481 D493:AS496 D706:AS709 D650:AS653 D659:AS662 D665:AS668 D671:AS674 D89:AS93 D63:AS67 D789:AS797 D448:AS451 D213:AS217 D238:AS242 D265:AS269 D290:AS294 D393:AS397 D509:AS512 D534:AS537 D550:AS553 D779:AS782 D126:AS131 D152:AS157 D187:AS192 D365:AS369 AT443 U443 D754:AS757" xr:uid="{00000000-0002-0000-0000-000005000000}"/>
    <dataValidation type="list" allowBlank="1" showInputMessage="1" showErrorMessage="1" error="リストから選択してください" sqref="V10:W10 V12:W12" xr:uid="{00000000-0002-0000-0000-000006000000}">
      <formula1>"A,B,C,D"</formula1>
    </dataValidation>
    <dataValidation type="custom" allowBlank="1" showInputMessage="1" showErrorMessage="1" error="具体名を記入してください" sqref="H104:J104 H180:J180 H106:J106 H114:J114 H726:J726 H176:J176 H699:J699 H178:J178 H695:J695 H728:J728 H697:J697 H724:J724 H116:J116 H118:J118" xr:uid="{00000000-0002-0000-0000-000007000000}">
      <formula1>H104&lt;&gt;N(H104)</formula1>
    </dataValidation>
    <dataValidation type="list" allowBlank="1" showInputMessage="1" showErrorMessage="1" error="リストから選択してください" sqref="L8:O8" xr:uid="{00000000-0002-0000-0000-000008000000}">
      <formula1>都道府県ﾘｽﾄ</formula1>
    </dataValidation>
    <dataValidation type="list" allowBlank="1" showInputMessage="1" showErrorMessage="1" error="リストから選択してください" sqref="AM10:AN10 AM12:AN12" xr:uid="{00000000-0002-0000-0000-000009000000}">
      <formula1>"S・A,B,C,D"</formula1>
    </dataValidation>
    <dataValidation type="list" allowBlank="1" showInputMessage="1" showErrorMessage="1" sqref="AE319:AF319 AE312:AF312 L319:M319 L328:M328 AE305:AF305 L305:M305 V305:W305 V319:W319 AN319:AO319 AN305:AO305 V307:W307 L312:M312 L307:M307 V312:W312 AN312:AO312 V314:W314 L314:M314 V321:W321 L321:M321 L309:M309 L316:M316 AE326:AF326 L326:M326 V326:W326 AN326:AO326 L323:M323 V328:W328 L330:M330" xr:uid="{00000000-0002-0000-0000-00000A000000}">
      <formula1>"✓"</formula1>
    </dataValidation>
    <dataValidation type="whole" operator="lessThan" allowBlank="1" showInputMessage="1" showErrorMessage="1" sqref="BB29" xr:uid="{00000000-0002-0000-0000-00000B000000}">
      <formula1>100</formula1>
    </dataValidation>
    <dataValidation type="whole" allowBlank="1" showInputMessage="1" showErrorMessage="1" sqref="P32:Q32 P34:Q34 AD34:AE34 AD32" xr:uid="{00000000-0002-0000-0000-00000C000000}">
      <formula1>0</formula1>
      <formula2>100</formula2>
    </dataValidation>
  </dataValidations>
  <printOptions horizontalCentered="1"/>
  <pageMargins left="0.11811023622047245" right="0.11811023622047245" top="0.59055118110236227" bottom="0.39370078740157483" header="0.19685039370078741" footer="0.19685039370078741"/>
  <pageSetup paperSize="9" scale="70" fitToHeight="0" orientation="portrait" r:id="rId1"/>
  <headerFooter>
    <oddFooter>&amp;C&amp;P&amp;R令和３年７月調査
一般社団法人 全国建設業協会</oddFooter>
  </headerFooter>
  <rowBreaks count="11" manualBreakCount="11">
    <brk id="68" max="16383" man="1"/>
    <brk id="132" max="45" man="1"/>
    <brk id="193" max="45" man="1"/>
    <brk id="270" max="45" man="1"/>
    <brk id="343" max="45" man="1"/>
    <brk id="417" max="45" man="1"/>
    <brk id="482" max="45" man="1"/>
    <brk id="538" max="45" man="1"/>
    <brk id="608" max="45" man="1"/>
    <brk id="675" max="45" man="1"/>
    <brk id="739" max="4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showGridLines="0" workbookViewId="0"/>
  </sheetViews>
  <sheetFormatPr defaultRowHeight="13.5" x14ac:dyDescent="0.15"/>
  <cols>
    <col min="1" max="1" width="11.75" bestFit="1" customWidth="1"/>
  </cols>
  <sheetData>
    <row r="1" spans="1:1" x14ac:dyDescent="0.15">
      <c r="A1" t="s">
        <v>303</v>
      </c>
    </row>
    <row r="2" spans="1:1" x14ac:dyDescent="0.15">
      <c r="A2" t="s">
        <v>304</v>
      </c>
    </row>
    <row r="3" spans="1:1" x14ac:dyDescent="0.15">
      <c r="A3" t="s">
        <v>305</v>
      </c>
    </row>
    <row r="4" spans="1:1" x14ac:dyDescent="0.15">
      <c r="A4" t="s">
        <v>306</v>
      </c>
    </row>
    <row r="5" spans="1:1" x14ac:dyDescent="0.15">
      <c r="A5" t="s">
        <v>307</v>
      </c>
    </row>
    <row r="6" spans="1:1" x14ac:dyDescent="0.15">
      <c r="A6" t="s">
        <v>308</v>
      </c>
    </row>
    <row r="7" spans="1:1" x14ac:dyDescent="0.15">
      <c r="A7" t="s">
        <v>309</v>
      </c>
    </row>
    <row r="8" spans="1:1" x14ac:dyDescent="0.15">
      <c r="A8" t="s">
        <v>310</v>
      </c>
    </row>
    <row r="9" spans="1:1" x14ac:dyDescent="0.15">
      <c r="A9" t="s">
        <v>311</v>
      </c>
    </row>
    <row r="10" spans="1:1" x14ac:dyDescent="0.15">
      <c r="A10" t="s">
        <v>312</v>
      </c>
    </row>
    <row r="11" spans="1:1" x14ac:dyDescent="0.15">
      <c r="A11" t="s">
        <v>313</v>
      </c>
    </row>
    <row r="12" spans="1:1" x14ac:dyDescent="0.15">
      <c r="A12" t="s">
        <v>314</v>
      </c>
    </row>
    <row r="13" spans="1:1" x14ac:dyDescent="0.15">
      <c r="A13" t="s">
        <v>315</v>
      </c>
    </row>
    <row r="14" spans="1:1" x14ac:dyDescent="0.15">
      <c r="A14" t="s">
        <v>316</v>
      </c>
    </row>
    <row r="15" spans="1:1" x14ac:dyDescent="0.15">
      <c r="A15" t="s">
        <v>317</v>
      </c>
    </row>
    <row r="16" spans="1:1" x14ac:dyDescent="0.15">
      <c r="A16" t="s">
        <v>318</v>
      </c>
    </row>
    <row r="17" spans="1:1" x14ac:dyDescent="0.15">
      <c r="A17" t="s">
        <v>319</v>
      </c>
    </row>
    <row r="18" spans="1:1" x14ac:dyDescent="0.15">
      <c r="A18" t="s">
        <v>320</v>
      </c>
    </row>
    <row r="19" spans="1:1" x14ac:dyDescent="0.15">
      <c r="A19" t="s">
        <v>321</v>
      </c>
    </row>
    <row r="20" spans="1:1" x14ac:dyDescent="0.15">
      <c r="A20" t="s">
        <v>322</v>
      </c>
    </row>
    <row r="21" spans="1:1" x14ac:dyDescent="0.15">
      <c r="A21" t="s">
        <v>323</v>
      </c>
    </row>
    <row r="22" spans="1:1" x14ac:dyDescent="0.15">
      <c r="A22" t="s">
        <v>324</v>
      </c>
    </row>
    <row r="23" spans="1:1" x14ac:dyDescent="0.15">
      <c r="A23" t="s">
        <v>325</v>
      </c>
    </row>
    <row r="24" spans="1:1" x14ac:dyDescent="0.15">
      <c r="A24" t="s">
        <v>326</v>
      </c>
    </row>
    <row r="25" spans="1:1" x14ac:dyDescent="0.15">
      <c r="A25" t="s">
        <v>327</v>
      </c>
    </row>
    <row r="26" spans="1:1" x14ac:dyDescent="0.15">
      <c r="A26" t="s">
        <v>328</v>
      </c>
    </row>
    <row r="27" spans="1:1" x14ac:dyDescent="0.15">
      <c r="A27" t="s">
        <v>329</v>
      </c>
    </row>
    <row r="28" spans="1:1" x14ac:dyDescent="0.15">
      <c r="A28" t="s">
        <v>330</v>
      </c>
    </row>
    <row r="29" spans="1:1" x14ac:dyDescent="0.15">
      <c r="A29" t="s">
        <v>331</v>
      </c>
    </row>
    <row r="30" spans="1:1" x14ac:dyDescent="0.15">
      <c r="A30" t="s">
        <v>332</v>
      </c>
    </row>
    <row r="31" spans="1:1" x14ac:dyDescent="0.15">
      <c r="A31" t="s">
        <v>333</v>
      </c>
    </row>
    <row r="32" spans="1:1" x14ac:dyDescent="0.15">
      <c r="A32" t="s">
        <v>334</v>
      </c>
    </row>
    <row r="33" spans="1:1" x14ac:dyDescent="0.15">
      <c r="A33" t="s">
        <v>335</v>
      </c>
    </row>
    <row r="34" spans="1:1" x14ac:dyDescent="0.15">
      <c r="A34" t="s">
        <v>336</v>
      </c>
    </row>
    <row r="35" spans="1:1" x14ac:dyDescent="0.15">
      <c r="A35" t="s">
        <v>337</v>
      </c>
    </row>
    <row r="36" spans="1:1" x14ac:dyDescent="0.15">
      <c r="A36" t="s">
        <v>338</v>
      </c>
    </row>
    <row r="37" spans="1:1" x14ac:dyDescent="0.15">
      <c r="A37" t="s">
        <v>339</v>
      </c>
    </row>
    <row r="38" spans="1:1" x14ac:dyDescent="0.15">
      <c r="A38" t="s">
        <v>349</v>
      </c>
    </row>
    <row r="39" spans="1:1" x14ac:dyDescent="0.15">
      <c r="A39" t="s">
        <v>340</v>
      </c>
    </row>
    <row r="40" spans="1:1" x14ac:dyDescent="0.15">
      <c r="A40" t="s">
        <v>341</v>
      </c>
    </row>
    <row r="41" spans="1:1" x14ac:dyDescent="0.15">
      <c r="A41" t="s">
        <v>342</v>
      </c>
    </row>
    <row r="42" spans="1:1" x14ac:dyDescent="0.15">
      <c r="A42" t="s">
        <v>343</v>
      </c>
    </row>
    <row r="43" spans="1:1" x14ac:dyDescent="0.15">
      <c r="A43" t="s">
        <v>344</v>
      </c>
    </row>
    <row r="44" spans="1:1" x14ac:dyDescent="0.15">
      <c r="A44" t="s">
        <v>345</v>
      </c>
    </row>
    <row r="45" spans="1:1" x14ac:dyDescent="0.15">
      <c r="A45" t="s">
        <v>346</v>
      </c>
    </row>
    <row r="46" spans="1:1" x14ac:dyDescent="0.15">
      <c r="A46" t="s">
        <v>347</v>
      </c>
    </row>
    <row r="47" spans="1:1" x14ac:dyDescent="0.15">
      <c r="A47" t="s">
        <v>348</v>
      </c>
    </row>
  </sheetData>
  <sortState xmlns:xlrd2="http://schemas.microsoft.com/office/spreadsheetml/2017/richdata2" ref="A1:A47">
    <sortCondition ref="A26"/>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別添3 実施状況調査票（企業用）</vt:lpstr>
      <vt:lpstr>都道府県ﾘｽﾄ</vt:lpstr>
      <vt:lpstr>'別添3 実施状況調査票（企業用）'!Print_Area</vt:lpstr>
      <vt:lpstr>都道府県ﾘｽﾄ</vt:lpstr>
      <vt:lpstr>都道府県ﾘｽﾄ!都道府県名</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kawakami</dc:creator>
  <cp:lastModifiedBy>堤 直方</cp:lastModifiedBy>
  <cp:lastPrinted>2021-07-08T10:24:02Z</cp:lastPrinted>
  <dcterms:created xsi:type="dcterms:W3CDTF">2016-06-03T06:10:55Z</dcterms:created>
  <dcterms:modified xsi:type="dcterms:W3CDTF">2021-07-12T03:36:10Z</dcterms:modified>
</cp:coreProperties>
</file>